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W:\wwadocs\News\"/>
    </mc:Choice>
  </mc:AlternateContent>
  <xr:revisionPtr revIDLastSave="0" documentId="13_ncr:1_{CC6B3F0E-5719-489F-B15E-E6ECDA1CAEA3}" xr6:coauthVersionLast="47" xr6:coauthVersionMax="47" xr10:uidLastSave="{00000000-0000-0000-0000-000000000000}"/>
  <bookViews>
    <workbookView xWindow="-120" yWindow="-120" windowWidth="38640" windowHeight="21240" xr2:uid="{CD1584A8-6A77-45D7-8121-9D15A77A443E}"/>
  </bookViews>
  <sheets>
    <sheet name="Abb 1" sheetId="1" r:id="rId1"/>
    <sheet name="Abb 2" sheetId="3" r:id="rId2"/>
    <sheet name="Abb 3" sheetId="5" r:id="rId3"/>
    <sheet name="Abb 4" sheetId="4" r:id="rId4"/>
    <sheet name="Abb 5" sheetId="6" r:id="rId5"/>
  </sheets>
  <externalReferences>
    <externalReference r:id="rId6"/>
    <externalReference r:id="rId7"/>
    <externalReference r:id="rId8"/>
    <externalReference r:id="rId9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5" l="1"/>
  <c r="F16" i="5"/>
  <c r="F15" i="5"/>
  <c r="F14" i="5"/>
  <c r="F13" i="5"/>
  <c r="C8" i="6" l="1"/>
  <c r="D8" i="6"/>
  <c r="E8" i="6"/>
  <c r="I8" i="6"/>
  <c r="J8" i="6"/>
  <c r="K8" i="6"/>
  <c r="C9" i="6"/>
  <c r="D9" i="6"/>
  <c r="E9" i="6"/>
  <c r="I9" i="6"/>
  <c r="J9" i="6"/>
  <c r="K9" i="6"/>
  <c r="C10" i="6"/>
  <c r="D10" i="6"/>
  <c r="E10" i="6"/>
  <c r="I10" i="6"/>
  <c r="J10" i="6"/>
  <c r="K10" i="6"/>
  <c r="C11" i="6"/>
  <c r="D11" i="6"/>
  <c r="E11" i="6"/>
  <c r="I11" i="6"/>
  <c r="J11" i="6"/>
  <c r="K11" i="6"/>
  <c r="C12" i="6"/>
  <c r="D12" i="6"/>
  <c r="E12" i="6"/>
  <c r="I12" i="6"/>
  <c r="J12" i="6"/>
  <c r="K12" i="6"/>
  <c r="C14" i="6"/>
  <c r="D14" i="6"/>
  <c r="E14" i="6"/>
  <c r="I14" i="6"/>
  <c r="J14" i="6"/>
  <c r="K14" i="6"/>
  <c r="C15" i="6"/>
  <c r="D15" i="6"/>
  <c r="E15" i="6"/>
  <c r="I15" i="6"/>
  <c r="J15" i="6"/>
  <c r="K15" i="6"/>
  <c r="C16" i="6"/>
  <c r="D16" i="6"/>
  <c r="E16" i="6"/>
  <c r="I16" i="6"/>
  <c r="J16" i="6"/>
  <c r="K16" i="6"/>
  <c r="C17" i="6"/>
  <c r="D17" i="6"/>
  <c r="E17" i="6"/>
  <c r="I17" i="6"/>
  <c r="J17" i="6"/>
  <c r="K17" i="6"/>
  <c r="C18" i="6"/>
  <c r="D18" i="6"/>
  <c r="E18" i="6"/>
  <c r="I18" i="6"/>
  <c r="J18" i="6"/>
  <c r="K18" i="6"/>
  <c r="C20" i="6"/>
  <c r="D20" i="6"/>
  <c r="E20" i="6"/>
  <c r="I20" i="6"/>
  <c r="J20" i="6"/>
  <c r="K20" i="6"/>
  <c r="C21" i="6"/>
  <c r="D21" i="6"/>
  <c r="E21" i="6"/>
  <c r="I21" i="6"/>
  <c r="J21" i="6"/>
  <c r="K21" i="6"/>
  <c r="C22" i="6"/>
  <c r="D22" i="6"/>
  <c r="E22" i="6"/>
  <c r="I22" i="6"/>
  <c r="J22" i="6"/>
  <c r="K22" i="6"/>
  <c r="C23" i="6"/>
  <c r="D23" i="6"/>
  <c r="E23" i="6"/>
  <c r="I23" i="6"/>
  <c r="J23" i="6"/>
  <c r="K23" i="6"/>
  <c r="C24" i="6"/>
  <c r="D24" i="6"/>
  <c r="E24" i="6"/>
  <c r="I24" i="6"/>
  <c r="J24" i="6"/>
  <c r="K24" i="6"/>
  <c r="C26" i="6"/>
  <c r="D26" i="6"/>
  <c r="E26" i="6"/>
  <c r="C27" i="6"/>
  <c r="D27" i="6"/>
  <c r="E27" i="6"/>
  <c r="C28" i="6"/>
  <c r="D28" i="6"/>
  <c r="E28" i="6"/>
  <c r="C29" i="6"/>
  <c r="D29" i="6"/>
  <c r="E29" i="6"/>
  <c r="C30" i="6"/>
  <c r="D30" i="6"/>
  <c r="E30" i="6"/>
  <c r="B16" i="5" l="1"/>
  <c r="F10" i="5" s="1"/>
  <c r="B15" i="5"/>
  <c r="H9" i="5" s="1"/>
  <c r="B14" i="5"/>
  <c r="G9" i="5" s="1"/>
  <c r="B13" i="5"/>
  <c r="F9" i="5" s="1"/>
  <c r="B12" i="5"/>
  <c r="B11" i="5"/>
  <c r="F8" i="5" s="1"/>
  <c r="B10" i="5"/>
  <c r="H7" i="5" s="1"/>
  <c r="B9" i="5"/>
  <c r="G7" i="5" s="1"/>
  <c r="B8" i="5"/>
  <c r="F7" i="5" s="1"/>
  <c r="B7" i="5"/>
  <c r="B6" i="5"/>
  <c r="F6" i="5" s="1"/>
  <c r="B6" i="4"/>
  <c r="C6" i="4"/>
  <c r="D6" i="4"/>
  <c r="E6" i="4"/>
  <c r="F6" i="4"/>
  <c r="G6" i="4"/>
  <c r="H6" i="4"/>
  <c r="I6" i="4"/>
  <c r="B7" i="4"/>
  <c r="C7" i="4"/>
  <c r="D7" i="4"/>
  <c r="E7" i="4"/>
  <c r="F7" i="4"/>
  <c r="G7" i="4"/>
  <c r="H7" i="4"/>
  <c r="I7" i="4"/>
  <c r="B8" i="4"/>
  <c r="C8" i="4"/>
  <c r="D8" i="4"/>
  <c r="E8" i="4"/>
  <c r="F8" i="4"/>
  <c r="G8" i="4"/>
  <c r="H8" i="4"/>
  <c r="I8" i="4"/>
  <c r="B9" i="4"/>
  <c r="C9" i="4"/>
  <c r="D9" i="4"/>
  <c r="E9" i="4"/>
  <c r="F9" i="4"/>
  <c r="G9" i="4"/>
  <c r="H9" i="4"/>
  <c r="I9" i="4"/>
  <c r="B10" i="4"/>
  <c r="C10" i="4"/>
  <c r="D10" i="4"/>
  <c r="E10" i="4"/>
  <c r="F10" i="4"/>
  <c r="G10" i="4"/>
  <c r="H10" i="4"/>
  <c r="I10" i="4"/>
  <c r="B11" i="4"/>
  <c r="C11" i="4"/>
  <c r="D11" i="4"/>
  <c r="E11" i="4"/>
  <c r="F11" i="4"/>
  <c r="G11" i="4"/>
  <c r="H11" i="4"/>
  <c r="I11" i="4"/>
  <c r="B12" i="4"/>
  <c r="C12" i="4"/>
  <c r="D12" i="4"/>
  <c r="E12" i="4"/>
  <c r="F12" i="4"/>
  <c r="G12" i="4"/>
  <c r="H12" i="4"/>
  <c r="I12" i="4"/>
  <c r="B13" i="4"/>
  <c r="C13" i="4"/>
  <c r="D13" i="4"/>
  <c r="E13" i="4"/>
  <c r="F13" i="4"/>
  <c r="G13" i="4"/>
  <c r="H13" i="4"/>
  <c r="I13" i="4"/>
  <c r="B14" i="4"/>
  <c r="C14" i="4"/>
  <c r="D14" i="4"/>
  <c r="E14" i="4"/>
  <c r="F14" i="4"/>
  <c r="G14" i="4"/>
  <c r="H14" i="4"/>
  <c r="I14" i="4"/>
  <c r="B15" i="4"/>
  <c r="C15" i="4"/>
  <c r="D15" i="4"/>
  <c r="E15" i="4"/>
  <c r="F15" i="4"/>
  <c r="G15" i="4"/>
  <c r="H15" i="4"/>
  <c r="I15" i="4"/>
  <c r="M9" i="4" l="1"/>
  <c r="L7" i="4"/>
  <c r="L15" i="4"/>
  <c r="M11" i="4"/>
  <c r="M7" i="4"/>
  <c r="L13" i="4"/>
  <c r="M15" i="4"/>
  <c r="M13" i="4"/>
  <c r="L11" i="4"/>
  <c r="M6" i="4"/>
  <c r="M8" i="4"/>
  <c r="M10" i="4"/>
  <c r="L9" i="4"/>
  <c r="M14" i="4"/>
  <c r="L14" i="4"/>
  <c r="M12" i="4"/>
  <c r="L12" i="4"/>
  <c r="L10" i="4"/>
  <c r="L8" i="4"/>
  <c r="L6" i="4"/>
</calcChain>
</file>

<file path=xl/sharedStrings.xml><?xml version="1.0" encoding="utf-8"?>
<sst xmlns="http://schemas.openxmlformats.org/spreadsheetml/2006/main" count="123" uniqueCount="78">
  <si>
    <t>Verteilung und Höhe der Einkommen und UV-Komponenten</t>
  </si>
  <si>
    <t>Quantileinteilung nach äquivalenten Primäreinkommen</t>
  </si>
  <si>
    <t>Einkommens-
abhängige
Abgaben</t>
  </si>
  <si>
    <t>Öffentliche monetäre Leistungen</t>
  </si>
  <si>
    <t>Wohlfahrtsstaatliche Sachleistungen</t>
  </si>
  <si>
    <t>Einkommensabhängige Abgaben</t>
  </si>
  <si>
    <t>Indirekte Steuern</t>
  </si>
  <si>
    <t>Primärein-
kommen</t>
  </si>
  <si>
    <t>Sekundär-
einkommen</t>
  </si>
  <si>
    <t>Marktein-
kommen</t>
  </si>
  <si>
    <t>Gesetzliche 
Brutto-
pensionen</t>
  </si>
  <si>
    <t>Verfügbares 
Einkommen</t>
  </si>
  <si>
    <t>Wohlfahrts-
staatliche Sach-
leistungen</t>
  </si>
  <si>
    <t>Gesundheit</t>
  </si>
  <si>
    <t>Bildung</t>
  </si>
  <si>
    <t>Familie, Wohnen, Arbeitslosigkeit</t>
  </si>
  <si>
    <t>Markteinkommen</t>
  </si>
  <si>
    <t>Primäreinkommen</t>
  </si>
  <si>
    <t>Bruttogesamteinkommen</t>
  </si>
  <si>
    <t>Verfügbares Einkommen</t>
  </si>
  <si>
    <t>Erweitertes Einkommen</t>
  </si>
  <si>
    <t>Sekundäreinkommen</t>
  </si>
  <si>
    <t>Daten Abb Gini-Koeffizient</t>
  </si>
  <si>
    <t>€ pro Monat</t>
  </si>
  <si>
    <t>Gesetzliche Bruttopension</t>
  </si>
  <si>
    <t>(4) Saldo aus Geldleistungen, gesetzl. Pensionen, Sachleistungen und Abgaben (direkt und indirekt)</t>
  </si>
  <si>
    <t>(B) Saldo aus Geld- und Sachleistungen (ohne Pens) und direkten Abgaben und indirekten Steuern</t>
  </si>
  <si>
    <t>Einkommensabhängige Abgaben (Direkte Abgaben)</t>
  </si>
  <si>
    <t>(Wohlfahrtsstaatliche) Sachleistungen</t>
  </si>
  <si>
    <t>Öffentliche monetäre Leistungen (Geldleistungen)</t>
  </si>
  <si>
    <r>
      <t xml:space="preserve">Sortierung nach </t>
    </r>
    <r>
      <rPr>
        <b/>
        <sz val="10"/>
        <color rgb="FFFF0000"/>
        <rFont val="Century Gothic"/>
        <family val="2"/>
      </rPr>
      <t>Primär</t>
    </r>
    <r>
      <rPr>
        <b/>
        <sz val="10"/>
        <color theme="1"/>
        <rFont val="Century Gothic"/>
        <family val="2"/>
      </rPr>
      <t>einkommen</t>
    </r>
  </si>
  <si>
    <t>Umverteilungsbeitrag durch</t>
  </si>
  <si>
    <t>Gesetzliche Bruttopensionen</t>
  </si>
  <si>
    <t>Versicherungsprinzip</t>
  </si>
  <si>
    <t>Einkommens-
abhängige 
Abgaben</t>
  </si>
  <si>
    <t>Versorgungsprinzip</t>
  </si>
  <si>
    <t>Wohlfahrts-
staatliche 
Sachleistungen</t>
  </si>
  <si>
    <t>Fürsorgeprinzip</t>
  </si>
  <si>
    <t>Indirekte Abgaben</t>
  </si>
  <si>
    <t xml:space="preserve"> </t>
  </si>
  <si>
    <t>HV 36 bis 45 Jahre 
ohne Kind</t>
  </si>
  <si>
    <t>HV 66 Jahre und älter</t>
  </si>
  <si>
    <t>HV 36 bis 45 Jahre 
mit Kind</t>
  </si>
  <si>
    <t>HV 46 bis 65 Jahre 
ohne Kind</t>
  </si>
  <si>
    <t>HV bis 35 Jahre 
ohne Kind</t>
  </si>
  <si>
    <t>Einteilung nach äquivalenten Primäreinkommen</t>
  </si>
  <si>
    <t>Verteilung über die Terzile der jeweiligen Haushaltstypen</t>
  </si>
  <si>
    <t>HV 46 bis 65 Jahre 
mit Kind</t>
  </si>
  <si>
    <t>HV bis 35 Jahre 
mit Kind</t>
  </si>
  <si>
    <t>aus unterschiedlichen Quellen zusammenkopiert</t>
  </si>
  <si>
    <t>Unteres Drittel</t>
  </si>
  <si>
    <t>Mittleres Drittel</t>
  </si>
  <si>
    <t>Oberes Drittel</t>
  </si>
  <si>
    <t>1. Fünftel</t>
  </si>
  <si>
    <t>2. Fünftel</t>
  </si>
  <si>
    <t>3. Fünftel</t>
  </si>
  <si>
    <t>4. Fünftel</t>
  </si>
  <si>
    <t>5. Fünftel</t>
  </si>
  <si>
    <t>Indirekte
Abgaben</t>
  </si>
  <si>
    <t>1. Zehntel</t>
  </si>
  <si>
    <t>2. Zehntel</t>
  </si>
  <si>
    <t>3. Zehntel</t>
  </si>
  <si>
    <t>4. Zehntel</t>
  </si>
  <si>
    <t>5. Zehntel</t>
  </si>
  <si>
    <t>6. Zehntel</t>
  </si>
  <si>
    <t>7. Zehntel</t>
  </si>
  <si>
    <t>8. Zehntel</t>
  </si>
  <si>
    <t>9. Zehntel</t>
  </si>
  <si>
    <t>10. Zehntel</t>
  </si>
  <si>
    <t>Ohne gesetzliche Bruttopensionen</t>
  </si>
  <si>
    <t>Einschließlich gesetzlicher Bruttopensionen</t>
  </si>
  <si>
    <t>2010¹)</t>
  </si>
  <si>
    <t>2010²)</t>
  </si>
  <si>
    <t>Gesetzliche 
Bruttopensionen 
(52,4 Mrd. €)</t>
  </si>
  <si>
    <t>Öffentliche 
monetäre 
Leistungen 
(14,0 Mrd. €)</t>
  </si>
  <si>
    <t>Einkommens-
abhängige 
Abgaben 
(65,7 Mrd. €)</t>
  </si>
  <si>
    <t>Wohlfahrts-
staatliche 
Sachleistungen 
(51,8 Mrd. €)</t>
  </si>
  <si>
    <t>Indirekte
Steuern 
(20,2 Mrd. 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</si>
</sst>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0"/>
      <color rgb="FF0070C0"/>
      <name val="Century Gothic"/>
      <family val="2"/>
    </font>
    <font>
      <sz val="10"/>
      <color theme="0" tint="-0.499984740745262"/>
      <name val="Century Gothic"/>
      <family val="2"/>
    </font>
    <font>
      <b/>
      <sz val="10"/>
      <color rgb="FFFF0000"/>
      <name val="Century Gothic"/>
      <family val="2"/>
    </font>
    <font>
      <sz val="11"/>
      <name val="Calibri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8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/>
    <xf numFmtId="0" fontId="0" fillId="0" borderId="0" xfId="0" applyAlignment="1">
      <alignment horizontal="right"/>
    </xf>
    <xf numFmtId="0" fontId="3" fillId="0" borderId="0" xfId="0" applyFont="1" applyAlignment="1">
      <alignment wrapText="1"/>
    </xf>
    <xf numFmtId="165" fontId="3" fillId="0" borderId="0" xfId="0" applyNumberFormat="1" applyFont="1"/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right" vertical="top"/>
    </xf>
    <xf numFmtId="0" fontId="7" fillId="0" borderId="0" xfId="1" applyFont="1"/>
    <xf numFmtId="0" fontId="6" fillId="0" borderId="0" xfId="1" applyFont="1" applyFill="1"/>
    <xf numFmtId="0" fontId="0" fillId="2" borderId="0" xfId="0" applyFill="1"/>
    <xf numFmtId="1" fontId="0" fillId="2" borderId="0" xfId="0" applyNumberFormat="1" applyFill="1"/>
    <xf numFmtId="0" fontId="0" fillId="2" borderId="0" xfId="0" applyFill="1" applyAlignment="1">
      <alignment wrapText="1"/>
    </xf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wrapText="1"/>
    </xf>
  </cellXfs>
  <cellStyles count="2">
    <cellStyle name="Standard" xfId="0" builtinId="0"/>
    <cellStyle name="Standard 3" xfId="1" xr:uid="{23F8AEA6-82C5-4465-AC87-28339B507C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670312500000009E-2"/>
          <c:y val="4.3835069444444444E-2"/>
          <c:w val="0.81309947916666681"/>
          <c:h val="0.72512673611111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'Abb 1'!$A$6</c:f>
              <c:strCache>
                <c:ptCount val="1"/>
                <c:pt idx="0">
                  <c:v>1. Fünftel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CC-407E-8CE3-D2F5EFC6BD2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CC-407E-8CE3-D2F5EFC6BD2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CC-407E-8CE3-D2F5EFC6BD2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CC-407E-8CE3-D2F5EFC6BD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CC-407E-8CE3-D2F5EFC6BD2C}"/>
              </c:ext>
            </c:extLst>
          </c:dPt>
          <c:dLbls>
            <c:dLbl>
              <c:idx val="3"/>
              <c:layout>
                <c:manualLayout>
                  <c:x val="-7.8096364419803149E-17"/>
                  <c:y val="-8.44695710009976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CC-407E-8CE3-D2F5EFC6B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'Abb 1'!$B$5:$J$5</c15:sqref>
                  </c15:fullRef>
                </c:ext>
              </c:extLst>
              <c:f>('Abb 1'!$B$5:$C$5,'Abb 1'!$E$5:$F$5,'Abb 1'!$H$5:$J$5)</c:f>
              <c:strCache>
                <c:ptCount val="7"/>
                <c:pt idx="0">
                  <c:v>Marktein-
kommen</c:v>
                </c:pt>
                <c:pt idx="1">
                  <c:v>Gesetzliche 
Brutto-
pensionen</c:v>
                </c:pt>
                <c:pt idx="2">
                  <c:v>Öffentliche monetäre Leistungen</c:v>
                </c:pt>
                <c:pt idx="3">
                  <c:v>Einkommens-
abhängige
Abgaben</c:v>
                </c:pt>
                <c:pt idx="4">
                  <c:v>Wohlfahrts-
staatliche Sach-
leistungen</c:v>
                </c:pt>
                <c:pt idx="5">
                  <c:v>Indirekte Steuern</c:v>
                </c:pt>
                <c:pt idx="6">
                  <c:v>Sekundär-
einkommen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'Abb 1'!$B$6:$J$6</c15:sqref>
                  </c15:fullRef>
                </c:ext>
              </c:extLst>
              <c:f>('Abb 1'!$B$6:$C$6,'Abb 1'!$E$6:$F$6,'Abb 1'!$H$6:$J$6)</c:f>
              <c:numCache>
                <c:formatCode>0</c:formatCode>
                <c:ptCount val="7"/>
                <c:pt idx="0">
                  <c:v>4.9235918655344282</c:v>
                </c:pt>
                <c:pt idx="1">
                  <c:v>7.9412214237410419</c:v>
                </c:pt>
                <c:pt idx="2">
                  <c:v>42.060350286289676</c:v>
                </c:pt>
                <c:pt idx="3">
                  <c:v>2.0879277982806572</c:v>
                </c:pt>
                <c:pt idx="4">
                  <c:v>23.591010715711018</c:v>
                </c:pt>
                <c:pt idx="5">
                  <c:v>12.88158324307474</c:v>
                </c:pt>
                <c:pt idx="6">
                  <c:v>12.586066957516945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CC-407E-8CE3-D2F5EFC6BD2C}"/>
            </c:ext>
          </c:extLst>
        </c:ser>
        <c:ser>
          <c:idx val="1"/>
          <c:order val="1"/>
          <c:tx>
            <c:strRef>
              <c:f>'Abb 1'!$A$7</c:f>
              <c:strCache>
                <c:ptCount val="1"/>
                <c:pt idx="0">
                  <c:v>2. Fünftel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A9CC-407E-8CE3-D2F5EFC6BD2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A9CC-407E-8CE3-D2F5EFC6BD2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A9CC-407E-8CE3-D2F5EFC6BD2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A9CC-407E-8CE3-D2F5EFC6BD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A9CC-407E-8CE3-D2F5EFC6BD2C}"/>
              </c:ext>
            </c:extLst>
          </c:dPt>
          <c:dLbls>
            <c:dLbl>
              <c:idx val="3"/>
              <c:layout>
                <c:manualLayout>
                  <c:x val="-7.8096364419803149E-17"/>
                  <c:y val="-8.44695710009976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9CC-407E-8CE3-D2F5EFC6BD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'Abb 1'!$B$5:$J$5</c15:sqref>
                  </c15:fullRef>
                </c:ext>
              </c:extLst>
              <c:f>('Abb 1'!$B$5:$C$5,'Abb 1'!$E$5:$F$5,'Abb 1'!$H$5:$J$5)</c:f>
              <c:strCache>
                <c:ptCount val="7"/>
                <c:pt idx="0">
                  <c:v>Marktein-
kommen</c:v>
                </c:pt>
                <c:pt idx="1">
                  <c:v>Gesetzliche 
Brutto-
pensionen</c:v>
                </c:pt>
                <c:pt idx="2">
                  <c:v>Öffentliche monetäre Leistungen</c:v>
                </c:pt>
                <c:pt idx="3">
                  <c:v>Einkommens-
abhängige
Abgaben</c:v>
                </c:pt>
                <c:pt idx="4">
                  <c:v>Wohlfahrts-
staatliche Sach-
leistungen</c:v>
                </c:pt>
                <c:pt idx="5">
                  <c:v>Indirekte Steuern</c:v>
                </c:pt>
                <c:pt idx="6">
                  <c:v>Sekundär-
einkommen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'Abb 1'!$B$7:$J$7</c15:sqref>
                  </c15:fullRef>
                </c:ext>
              </c:extLst>
              <c:f>('Abb 1'!$B$7:$C$7,'Abb 1'!$E$7:$F$7,'Abb 1'!$H$7:$J$7)</c:f>
              <c:numCache>
                <c:formatCode>0</c:formatCode>
                <c:ptCount val="7"/>
                <c:pt idx="0">
                  <c:v>11.291014719510819</c:v>
                </c:pt>
                <c:pt idx="1">
                  <c:v>18.496960148791317</c:v>
                </c:pt>
                <c:pt idx="2">
                  <c:v>21.844535647550916</c:v>
                </c:pt>
                <c:pt idx="3">
                  <c:v>8.3763375847272492</c:v>
                </c:pt>
                <c:pt idx="4">
                  <c:v>21.505599067306424</c:v>
                </c:pt>
                <c:pt idx="5">
                  <c:v>17.321601858470384</c:v>
                </c:pt>
                <c:pt idx="6">
                  <c:v>16.183694348427803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9CC-407E-8CE3-D2F5EFC6BD2C}"/>
            </c:ext>
          </c:extLst>
        </c:ser>
        <c:ser>
          <c:idx val="2"/>
          <c:order val="2"/>
          <c:tx>
            <c:strRef>
              <c:f>'Abb 1'!$A$8</c:f>
              <c:strCache>
                <c:ptCount val="1"/>
                <c:pt idx="0">
                  <c:v>3. Fünftel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9CC-407E-8CE3-D2F5EFC6BD2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9CC-407E-8CE3-D2F5EFC6BD2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9CC-407E-8CE3-D2F5EFC6BD2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9CC-407E-8CE3-D2F5EFC6BD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A9CC-407E-8CE3-D2F5EFC6BD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'Abb 1'!$B$5:$J$5</c15:sqref>
                  </c15:fullRef>
                </c:ext>
              </c:extLst>
              <c:f>('Abb 1'!$B$5:$C$5,'Abb 1'!$E$5:$F$5,'Abb 1'!$H$5:$J$5)</c:f>
              <c:strCache>
                <c:ptCount val="7"/>
                <c:pt idx="0">
                  <c:v>Marktein-
kommen</c:v>
                </c:pt>
                <c:pt idx="1">
                  <c:v>Gesetzliche 
Brutto-
pensionen</c:v>
                </c:pt>
                <c:pt idx="2">
                  <c:v>Öffentliche monetäre Leistungen</c:v>
                </c:pt>
                <c:pt idx="3">
                  <c:v>Einkommens-
abhängige
Abgaben</c:v>
                </c:pt>
                <c:pt idx="4">
                  <c:v>Wohlfahrts-
staatliche Sach-
leistungen</c:v>
                </c:pt>
                <c:pt idx="5">
                  <c:v>Indirekte Steuern</c:v>
                </c:pt>
                <c:pt idx="6">
                  <c:v>Sekundär-
einkommen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'Abb 1'!$B$8:$J$8</c15:sqref>
                  </c15:fullRef>
                </c:ext>
              </c:extLst>
              <c:f>('Abb 1'!$B$8:$C$8,'Abb 1'!$E$8:$F$8,'Abb 1'!$H$8:$J$8)</c:f>
              <c:numCache>
                <c:formatCode>0</c:formatCode>
                <c:ptCount val="7"/>
                <c:pt idx="0">
                  <c:v>16.452294850626146</c:v>
                </c:pt>
                <c:pt idx="1">
                  <c:v>21.620315407187491</c:v>
                </c:pt>
                <c:pt idx="2">
                  <c:v>15.629618080567226</c:v>
                </c:pt>
                <c:pt idx="3">
                  <c:v>14.805444176809671</c:v>
                </c:pt>
                <c:pt idx="4">
                  <c:v>20.501509220957782</c:v>
                </c:pt>
                <c:pt idx="5">
                  <c:v>19.29529894633243</c:v>
                </c:pt>
                <c:pt idx="6">
                  <c:v>18.620209302172906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A9CC-407E-8CE3-D2F5EFC6BD2C}"/>
            </c:ext>
          </c:extLst>
        </c:ser>
        <c:ser>
          <c:idx val="3"/>
          <c:order val="3"/>
          <c:tx>
            <c:strRef>
              <c:f>'Abb 1'!$A$9</c:f>
              <c:strCache>
                <c:ptCount val="1"/>
                <c:pt idx="0">
                  <c:v>4. Fünftel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A9CC-407E-8CE3-D2F5EFC6BD2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A9CC-407E-8CE3-D2F5EFC6BD2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A9CC-407E-8CE3-D2F5EFC6BD2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A9CC-407E-8CE3-D2F5EFC6BD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A9CC-407E-8CE3-D2F5EFC6BD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'Abb 1'!$B$5:$J$5</c15:sqref>
                  </c15:fullRef>
                </c:ext>
              </c:extLst>
              <c:f>('Abb 1'!$B$5:$C$5,'Abb 1'!$E$5:$F$5,'Abb 1'!$H$5:$J$5)</c:f>
              <c:strCache>
                <c:ptCount val="7"/>
                <c:pt idx="0">
                  <c:v>Marktein-
kommen</c:v>
                </c:pt>
                <c:pt idx="1">
                  <c:v>Gesetzliche 
Brutto-
pensionen</c:v>
                </c:pt>
                <c:pt idx="2">
                  <c:v>Öffentliche monetäre Leistungen</c:v>
                </c:pt>
                <c:pt idx="3">
                  <c:v>Einkommens-
abhängige
Abgaben</c:v>
                </c:pt>
                <c:pt idx="4">
                  <c:v>Wohlfahrts-
staatliche Sach-
leistungen</c:v>
                </c:pt>
                <c:pt idx="5">
                  <c:v>Indirekte Steuern</c:v>
                </c:pt>
                <c:pt idx="6">
                  <c:v>Sekundär-
einkommen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'Abb 1'!$B$9:$J$9</c15:sqref>
                  </c15:fullRef>
                </c:ext>
              </c:extLst>
              <c:f>('Abb 1'!$B$9:$C$9,'Abb 1'!$E$9:$F$9,'Abb 1'!$H$9:$J$9)</c:f>
              <c:numCache>
                <c:formatCode>0</c:formatCode>
                <c:ptCount val="7"/>
                <c:pt idx="0">
                  <c:v>23.183561968885201</c:v>
                </c:pt>
                <c:pt idx="1">
                  <c:v>23.903422233294382</c:v>
                </c:pt>
                <c:pt idx="2">
                  <c:v>12.450143863268872</c:v>
                </c:pt>
                <c:pt idx="3">
                  <c:v>22.950278961845317</c:v>
                </c:pt>
                <c:pt idx="4">
                  <c:v>17.543923519348343</c:v>
                </c:pt>
                <c:pt idx="5">
                  <c:v>21.780242537914624</c:v>
                </c:pt>
                <c:pt idx="6">
                  <c:v>21.447414362999666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A9CC-407E-8CE3-D2F5EFC6BD2C}"/>
            </c:ext>
          </c:extLst>
        </c:ser>
        <c:ser>
          <c:idx val="4"/>
          <c:order val="4"/>
          <c:tx>
            <c:strRef>
              <c:f>'Abb 1'!$A$10</c:f>
              <c:strCache>
                <c:ptCount val="1"/>
                <c:pt idx="0">
                  <c:v>5. Fünftel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A9CC-407E-8CE3-D2F5EFC6BD2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A9CC-407E-8CE3-D2F5EFC6BD2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A9CC-407E-8CE3-D2F5EFC6BD2C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A9CC-407E-8CE3-D2F5EFC6BD2C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A9CC-407E-8CE3-D2F5EFC6BD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'Abb 1'!$B$5:$J$5</c15:sqref>
                  </c15:fullRef>
                </c:ext>
              </c:extLst>
              <c:f>('Abb 1'!$B$5:$C$5,'Abb 1'!$E$5:$F$5,'Abb 1'!$H$5:$J$5)</c:f>
              <c:strCache>
                <c:ptCount val="7"/>
                <c:pt idx="0">
                  <c:v>Marktein-
kommen</c:v>
                </c:pt>
                <c:pt idx="1">
                  <c:v>Gesetzliche 
Brutto-
pensionen</c:v>
                </c:pt>
                <c:pt idx="2">
                  <c:v>Öffentliche monetäre Leistungen</c:v>
                </c:pt>
                <c:pt idx="3">
                  <c:v>Einkommens-
abhängige
Abgaben</c:v>
                </c:pt>
                <c:pt idx="4">
                  <c:v>Wohlfahrts-
staatliche Sach-
leistungen</c:v>
                </c:pt>
                <c:pt idx="5">
                  <c:v>Indirekte Steuern</c:v>
                </c:pt>
                <c:pt idx="6">
                  <c:v>Sekundär-
einkommen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'Abb 1'!$B$10:$J$10</c15:sqref>
                  </c15:fullRef>
                </c:ext>
              </c:extLst>
              <c:f>('Abb 1'!$B$10:$C$10,'Abb 1'!$E$10:$F$10,'Abb 1'!$H$10:$J$10)</c:f>
              <c:numCache>
                <c:formatCode>0</c:formatCode>
                <c:ptCount val="7"/>
                <c:pt idx="0">
                  <c:v>44.149536595443315</c:v>
                </c:pt>
                <c:pt idx="1">
                  <c:v>28.03808078698578</c:v>
                </c:pt>
                <c:pt idx="2">
                  <c:v>8.0153521223233266</c:v>
                </c:pt>
                <c:pt idx="3">
                  <c:v>51.780011478337073</c:v>
                </c:pt>
                <c:pt idx="4">
                  <c:v>16.857957476676418</c:v>
                </c:pt>
                <c:pt idx="5">
                  <c:v>28.721273414207904</c:v>
                </c:pt>
                <c:pt idx="6">
                  <c:v>31.16261502888273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6-A9CC-407E-8CE3-D2F5EFC6BD2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1687614879"/>
        <c:axId val="1687622783"/>
      </c:barChart>
      <c:catAx>
        <c:axId val="16876148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687622783"/>
        <c:crosses val="autoZero"/>
        <c:auto val="1"/>
        <c:lblAlgn val="ctr"/>
        <c:lblOffset val="100"/>
        <c:noMultiLvlLbl val="0"/>
      </c:catAx>
      <c:valAx>
        <c:axId val="168762278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6876148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6666666666666"/>
          <c:y val="8.2794076298771391E-2"/>
          <c:w val="0.12352343749999999"/>
          <c:h val="0.70443229166666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Century Gothic" panose="020B0502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768055555555551E-2"/>
          <c:y val="0.16057256944444445"/>
          <c:w val="0.91097847222222217"/>
          <c:h val="0.72303680555555561"/>
        </c:manualLayout>
      </c:layout>
      <c:lineChart>
        <c:grouping val="standard"/>
        <c:varyColors val="0"/>
        <c:ser>
          <c:idx val="2"/>
          <c:order val="0"/>
          <c:tx>
            <c:strRef>
              <c:f>'Abb 2'!$B$2</c:f>
              <c:strCache>
                <c:ptCount val="1"/>
                <c:pt idx="0">
                  <c:v>Markteinkommen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solidFill>
                <a:schemeClr val="accent3"/>
              </a:solidFill>
              <a:ln w="9525">
                <a:noFill/>
              </a:ln>
              <a:effectLst/>
            </c:spPr>
          </c:marker>
          <c:cat>
            <c:strRef>
              <c:f>'Abb 2'!$A$3:$A$7</c:f>
              <c:strCache>
                <c:ptCount val="5"/>
                <c:pt idx="0">
                  <c:v>2005</c:v>
                </c:pt>
                <c:pt idx="1">
                  <c:v>2010¹)</c:v>
                </c:pt>
                <c:pt idx="2">
                  <c:v>2010²)</c:v>
                </c:pt>
                <c:pt idx="3">
                  <c:v>2015</c:v>
                </c:pt>
                <c:pt idx="4">
                  <c:v>2019</c:v>
                </c:pt>
              </c:strCache>
            </c:strRef>
          </c:cat>
          <c:val>
            <c:numRef>
              <c:f>'Abb 2'!$B$3:$B$7</c:f>
              <c:numCache>
                <c:formatCode>0.000</c:formatCode>
                <c:ptCount val="5"/>
                <c:pt idx="0">
                  <c:v>0.43370206161504171</c:v>
                </c:pt>
                <c:pt idx="1">
                  <c:v>0.45901408879008371</c:v>
                </c:pt>
                <c:pt idx="2">
                  <c:v>0.47520584619509432</c:v>
                </c:pt>
                <c:pt idx="3">
                  <c:v>0.47272388418956529</c:v>
                </c:pt>
                <c:pt idx="4">
                  <c:v>0.46568628826441139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A5-4BA0-964E-BB13B285E0F9}"/>
            </c:ext>
          </c:extLst>
        </c:ser>
        <c:ser>
          <c:idx val="3"/>
          <c:order val="1"/>
          <c:tx>
            <c:strRef>
              <c:f>'Abb 2'!$C$2</c:f>
              <c:strCache>
                <c:ptCount val="1"/>
                <c:pt idx="0">
                  <c:v>Primäreinkommen</c:v>
                </c:pt>
              </c:strCache>
            </c:strRef>
          </c:tx>
          <c:spPr>
            <a:ln w="12700" cap="rnd">
              <a:noFill/>
              <a:prstDash val="lgDashDotDot"/>
              <a:round/>
            </a:ln>
            <a:effectLst/>
          </c:spPr>
          <c:marker>
            <c:symbol val="triangle"/>
            <c:size val="7"/>
            <c:spPr>
              <a:solidFill>
                <a:schemeClr val="accent4"/>
              </a:solidFill>
              <a:ln w="9525">
                <a:noFill/>
              </a:ln>
              <a:effectLst/>
            </c:spPr>
          </c:marker>
          <c:cat>
            <c:strRef>
              <c:f>'Abb 2'!$A$3:$A$7</c:f>
              <c:strCache>
                <c:ptCount val="5"/>
                <c:pt idx="0">
                  <c:v>2005</c:v>
                </c:pt>
                <c:pt idx="1">
                  <c:v>2010¹)</c:v>
                </c:pt>
                <c:pt idx="2">
                  <c:v>2010²)</c:v>
                </c:pt>
                <c:pt idx="3">
                  <c:v>2015</c:v>
                </c:pt>
                <c:pt idx="4">
                  <c:v>2019</c:v>
                </c:pt>
              </c:strCache>
            </c:strRef>
          </c:cat>
          <c:val>
            <c:numRef>
              <c:f>'Abb 2'!$C$3:$C$7</c:f>
              <c:numCache>
                <c:formatCode>0.000</c:formatCode>
                <c:ptCount val="5"/>
                <c:pt idx="0">
                  <c:v>0.32402857933277668</c:v>
                </c:pt>
                <c:pt idx="1">
                  <c:v>0.35103843672523632</c:v>
                </c:pt>
                <c:pt idx="2">
                  <c:v>0.36648218676472638</c:v>
                </c:pt>
                <c:pt idx="3">
                  <c:v>0.35724409786301209</c:v>
                </c:pt>
                <c:pt idx="4">
                  <c:v>0.35291281232037358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A5-4BA0-964E-BB13B285E0F9}"/>
            </c:ext>
          </c:extLst>
        </c:ser>
        <c:ser>
          <c:idx val="5"/>
          <c:order val="2"/>
          <c:tx>
            <c:strRef>
              <c:f>'Abb 2'!$E$2</c:f>
              <c:strCache>
                <c:ptCount val="1"/>
                <c:pt idx="0">
                  <c:v>Verfügbares Einkommen</c:v>
                </c:pt>
              </c:strCache>
            </c:strRef>
          </c:tx>
          <c:spPr>
            <a:ln w="127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cat>
            <c:strRef>
              <c:f>'Abb 2'!$A$3:$A$7</c:f>
              <c:strCache>
                <c:ptCount val="5"/>
                <c:pt idx="0">
                  <c:v>2005</c:v>
                </c:pt>
                <c:pt idx="1">
                  <c:v>2010¹)</c:v>
                </c:pt>
                <c:pt idx="2">
                  <c:v>2010²)</c:v>
                </c:pt>
                <c:pt idx="3">
                  <c:v>2015</c:v>
                </c:pt>
                <c:pt idx="4">
                  <c:v>2019</c:v>
                </c:pt>
              </c:strCache>
            </c:strRef>
          </c:cat>
          <c:val>
            <c:numRef>
              <c:f>'Abb 2'!$E$3:$E$7</c:f>
              <c:numCache>
                <c:formatCode>0.000</c:formatCode>
                <c:ptCount val="5"/>
                <c:pt idx="0">
                  <c:v>0.25172970234593511</c:v>
                </c:pt>
                <c:pt idx="1">
                  <c:v>0.26670607008703351</c:v>
                </c:pt>
                <c:pt idx="2">
                  <c:v>0.2746781782742162</c:v>
                </c:pt>
                <c:pt idx="3">
                  <c:v>0.26088808313730161</c:v>
                </c:pt>
                <c:pt idx="4">
                  <c:v>0.260939400265426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A5-4BA0-964E-BB13B285E0F9}"/>
            </c:ext>
          </c:extLst>
        </c:ser>
        <c:ser>
          <c:idx val="7"/>
          <c:order val="3"/>
          <c:tx>
            <c:strRef>
              <c:f>'Abb 2'!$G$2</c:f>
              <c:strCache>
                <c:ptCount val="1"/>
                <c:pt idx="0">
                  <c:v>Sekundäreinkommen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12700">
                <a:noFill/>
              </a:ln>
              <a:effectLst/>
            </c:spPr>
          </c:marker>
          <c:cat>
            <c:strRef>
              <c:f>'Abb 2'!$A$3:$A$7</c:f>
              <c:strCache>
                <c:ptCount val="5"/>
                <c:pt idx="0">
                  <c:v>2005</c:v>
                </c:pt>
                <c:pt idx="1">
                  <c:v>2010¹)</c:v>
                </c:pt>
                <c:pt idx="2">
                  <c:v>2010²)</c:v>
                </c:pt>
                <c:pt idx="3">
                  <c:v>2015</c:v>
                </c:pt>
                <c:pt idx="4">
                  <c:v>2019</c:v>
                </c:pt>
              </c:strCache>
            </c:strRef>
          </c:cat>
          <c:val>
            <c:numRef>
              <c:f>'Abb 2'!$G$3:$G$7</c:f>
              <c:numCache>
                <c:formatCode>0.000</c:formatCode>
                <c:ptCount val="5"/>
                <c:pt idx="0">
                  <c:v>0.20376173687425941</c:v>
                </c:pt>
                <c:pt idx="1">
                  <c:v>0.21583140009460319</c:v>
                </c:pt>
                <c:pt idx="2">
                  <c:v>0.2203586215869166</c:v>
                </c:pt>
                <c:pt idx="3">
                  <c:v>0.21067857100153489</c:v>
                </c:pt>
                <c:pt idx="4">
                  <c:v>0.21341329283406671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5A5-4BA0-964E-BB13B285E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102591"/>
        <c:axId val="659105503"/>
      </c:lineChart>
      <c:catAx>
        <c:axId val="6591025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659105503"/>
        <c:crosses val="autoZero"/>
        <c:auto val="1"/>
        <c:lblAlgn val="ctr"/>
        <c:lblOffset val="100"/>
        <c:noMultiLvlLbl val="0"/>
      </c:catAx>
      <c:valAx>
        <c:axId val="659105503"/>
        <c:scaling>
          <c:orientation val="minMax"/>
          <c:min val="0.1500000000000000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6591025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3229166666666684E-2"/>
          <c:y val="2.2048611111111113E-2"/>
          <c:w val="0.9"/>
          <c:h val="6.8062152777777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Century Gothic" panose="020B0502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988020833333328E-2"/>
          <c:y val="2.6458333333333334E-2"/>
          <c:w val="0.89375850694444448"/>
          <c:h val="0.7935364583333333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'Abb 3'!$E$6:$E$10</c:f>
              <c:strCache>
                <c:ptCount val="5"/>
                <c:pt idx="0">
                  <c:v>Gesetzliche 
Bruttopensionen 
(52,4 Mrd. €)</c:v>
                </c:pt>
                <c:pt idx="1">
                  <c:v>Öffentliche 
monetäre 
Leistungen 
(14,0 Mrd. €)</c:v>
                </c:pt>
                <c:pt idx="2">
                  <c:v>Einkommens-
abhängige 
Abgaben 
(65,7 Mrd. €)</c:v>
                </c:pt>
                <c:pt idx="3">
                  <c:v>Wohlfahrts-
staatliche 
Sachleistungen 
(51,8 Mrd. €)</c:v>
                </c:pt>
                <c:pt idx="4">
                  <c:v>Indirekte
Steuern 
(20,2 Mrd. €)</c:v>
                </c:pt>
              </c:strCache>
            </c:strRef>
          </c:cat>
          <c:val>
            <c:numRef>
              <c:f>'Abb 3'!$F$6:$F$10</c:f>
              <c:numCache>
                <c:formatCode>0</c:formatCode>
                <c:ptCount val="5"/>
                <c:pt idx="0">
                  <c:v>37.861330944748339</c:v>
                </c:pt>
                <c:pt idx="1">
                  <c:v>5.2760941627545801</c:v>
                </c:pt>
                <c:pt idx="2">
                  <c:v>21.577415396939813</c:v>
                </c:pt>
                <c:pt idx="3">
                  <c:v>4.7284331525380479</c:v>
                </c:pt>
                <c:pt idx="4">
                  <c:v>-5.7396986483842465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1-4F4C-A0A2-CC451F0BF4CB}"/>
            </c:ext>
          </c:extLst>
        </c:ser>
        <c:ser>
          <c:idx val="1"/>
          <c:order val="1"/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'Abb 3'!$E$6:$E$10</c:f>
              <c:strCache>
                <c:ptCount val="5"/>
                <c:pt idx="0">
                  <c:v>Gesetzliche 
Bruttopensionen 
(52,4 Mrd. €)</c:v>
                </c:pt>
                <c:pt idx="1">
                  <c:v>Öffentliche 
monetäre 
Leistungen 
(14,0 Mrd. €)</c:v>
                </c:pt>
                <c:pt idx="2">
                  <c:v>Einkommens-
abhängige 
Abgaben 
(65,7 Mrd. €)</c:v>
                </c:pt>
                <c:pt idx="3">
                  <c:v>Wohlfahrts-
staatliche 
Sachleistungen 
(51,8 Mrd. €)</c:v>
                </c:pt>
                <c:pt idx="4">
                  <c:v>Indirekte
Steuern 
(20,2 Mrd. €)</c:v>
                </c:pt>
              </c:strCache>
            </c:strRef>
          </c:cat>
          <c:val>
            <c:numRef>
              <c:f>'Abb 3'!$G$6:$G$10</c:f>
              <c:numCache>
                <c:formatCode>0</c:formatCode>
                <c:ptCount val="5"/>
                <c:pt idx="1">
                  <c:v>5.5304042760928791</c:v>
                </c:pt>
                <c:pt idx="3">
                  <c:v>9.703876150981829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1-4F4C-A0A2-CC451F0BF4C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'Abb 3'!$E$6:$E$10</c:f>
              <c:strCache>
                <c:ptCount val="5"/>
                <c:pt idx="0">
                  <c:v>Gesetzliche 
Bruttopensionen 
(52,4 Mrd. €)</c:v>
                </c:pt>
                <c:pt idx="1">
                  <c:v>Öffentliche 
monetäre 
Leistungen 
(14,0 Mrd. €)</c:v>
                </c:pt>
                <c:pt idx="2">
                  <c:v>Einkommens-
abhängige 
Abgaben 
(65,7 Mrd. €)</c:v>
                </c:pt>
                <c:pt idx="3">
                  <c:v>Wohlfahrts-
staatliche 
Sachleistungen 
(51,8 Mrd. €)</c:v>
                </c:pt>
                <c:pt idx="4">
                  <c:v>Indirekte
Steuern 
(20,2 Mrd. €)</c:v>
                </c:pt>
              </c:strCache>
            </c:strRef>
          </c:cat>
          <c:val>
            <c:numRef>
              <c:f>'Abb 3'!$H$6:$H$10</c:f>
              <c:numCache>
                <c:formatCode>0</c:formatCode>
                <c:ptCount val="5"/>
                <c:pt idx="1">
                  <c:v>2.5274208307305592</c:v>
                </c:pt>
                <c:pt idx="3">
                  <c:v>18.534723733598216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51-4F4C-A0A2-CC451F0BF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251823"/>
        <c:axId val="380258063"/>
      </c:barChart>
      <c:catAx>
        <c:axId val="3802518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80258063"/>
        <c:crosses val="autoZero"/>
        <c:auto val="1"/>
        <c:lblAlgn val="ctr"/>
        <c:lblOffset val="100"/>
        <c:noMultiLvlLbl val="0"/>
      </c:catAx>
      <c:valAx>
        <c:axId val="380258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de-AT"/>
                  <a:t>Umverteilungsbeitrag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802518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Century Gothic" panose="020B0502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7097222222222"/>
          <c:y val="0.11992222222222222"/>
          <c:w val="0.87778819444444445"/>
          <c:h val="0.76535868055555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'Abb 4'!$L$5</c:f>
              <c:strCache>
                <c:ptCount val="1"/>
                <c:pt idx="0">
                  <c:v>Ohne gesetzliche Bruttopensionen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'Abb 4'!$A$6:$A$15</c:f>
              <c:strCache>
                <c:ptCount val="10"/>
                <c:pt idx="0">
                  <c:v>1. Zehntel</c:v>
                </c:pt>
                <c:pt idx="1">
                  <c:v>2. Zehntel</c:v>
                </c:pt>
                <c:pt idx="2">
                  <c:v>3. Zehntel</c:v>
                </c:pt>
                <c:pt idx="3">
                  <c:v>4. Zehntel</c:v>
                </c:pt>
                <c:pt idx="4">
                  <c:v>5. Zehntel</c:v>
                </c:pt>
                <c:pt idx="5">
                  <c:v>6. Zehntel</c:v>
                </c:pt>
                <c:pt idx="6">
                  <c:v>7. Zehntel</c:v>
                </c:pt>
                <c:pt idx="7">
                  <c:v>8. Zehntel</c:v>
                </c:pt>
                <c:pt idx="8">
                  <c:v>9. Zehntel</c:v>
                </c:pt>
                <c:pt idx="9">
                  <c:v>10. Zehntel</c:v>
                </c:pt>
              </c:strCache>
            </c:strRef>
          </c:cat>
          <c:val>
            <c:numRef>
              <c:f>'Abb 4'!$L$6:$L$15</c:f>
              <c:numCache>
                <c:formatCode>#,##0</c:formatCode>
                <c:ptCount val="10"/>
                <c:pt idx="0">
                  <c:v>1332.3333242529775</c:v>
                </c:pt>
                <c:pt idx="1">
                  <c:v>779.40697443475324</c:v>
                </c:pt>
                <c:pt idx="2">
                  <c:v>525.65854498539591</c:v>
                </c:pt>
                <c:pt idx="3">
                  <c:v>343.00916403950089</c:v>
                </c:pt>
                <c:pt idx="4">
                  <c:v>83.15238220393428</c:v>
                </c:pt>
                <c:pt idx="5">
                  <c:v>-41.433909423266925</c:v>
                </c:pt>
                <c:pt idx="6">
                  <c:v>-347.41956664376181</c:v>
                </c:pt>
                <c:pt idx="7">
                  <c:v>-681.33342759403877</c:v>
                </c:pt>
                <c:pt idx="8">
                  <c:v>-1134.9364651000724</c:v>
                </c:pt>
                <c:pt idx="9">
                  <c:v>-2778.0649314338534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D2-4D08-B143-A467859D1FEB}"/>
            </c:ext>
          </c:extLst>
        </c:ser>
        <c:ser>
          <c:idx val="1"/>
          <c:order val="1"/>
          <c:tx>
            <c:strRef>
              <c:f>'Abb 4'!$M$5</c:f>
              <c:strCache>
                <c:ptCount val="1"/>
                <c:pt idx="0">
                  <c:v>Einschließlich gesetzlicher Bruttopensionen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'Abb 4'!$A$6:$A$15</c:f>
              <c:strCache>
                <c:ptCount val="10"/>
                <c:pt idx="0">
                  <c:v>1. Zehntel</c:v>
                </c:pt>
                <c:pt idx="1">
                  <c:v>2. Zehntel</c:v>
                </c:pt>
                <c:pt idx="2">
                  <c:v>3. Zehntel</c:v>
                </c:pt>
                <c:pt idx="3">
                  <c:v>4. Zehntel</c:v>
                </c:pt>
                <c:pt idx="4">
                  <c:v>5. Zehntel</c:v>
                </c:pt>
                <c:pt idx="5">
                  <c:v>6. Zehntel</c:v>
                </c:pt>
                <c:pt idx="6">
                  <c:v>7. Zehntel</c:v>
                </c:pt>
                <c:pt idx="7">
                  <c:v>8. Zehntel</c:v>
                </c:pt>
                <c:pt idx="8">
                  <c:v>9. Zehntel</c:v>
                </c:pt>
                <c:pt idx="9">
                  <c:v>10. Zehntel</c:v>
                </c:pt>
              </c:strCache>
            </c:strRef>
          </c:cat>
          <c:val>
            <c:numRef>
              <c:f>'Abb 4'!$M$6:$M$15</c:f>
              <c:numCache>
                <c:formatCode>#,##0</c:formatCode>
                <c:ptCount val="10"/>
                <c:pt idx="0">
                  <c:v>1393.5422629353625</c:v>
                </c:pt>
                <c:pt idx="1">
                  <c:v>1217.3902924691799</c:v>
                </c:pt>
                <c:pt idx="2">
                  <c:v>1004.5012789219674</c:v>
                </c:pt>
                <c:pt idx="3">
                  <c:v>1027.5598787897707</c:v>
                </c:pt>
                <c:pt idx="4">
                  <c:v>679.31667971908496</c:v>
                </c:pt>
                <c:pt idx="5">
                  <c:v>719.19922232593399</c:v>
                </c:pt>
                <c:pt idx="6">
                  <c:v>418.09569246495295</c:v>
                </c:pt>
                <c:pt idx="7">
                  <c:v>47.139394728655418</c:v>
                </c:pt>
                <c:pt idx="8">
                  <c:v>-302.99598605063977</c:v>
                </c:pt>
                <c:pt idx="9">
                  <c:v>-1845.0896563185711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D2-4D08-B143-A467859D1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80211471"/>
        <c:axId val="380212719"/>
      </c:barChart>
      <c:catAx>
        <c:axId val="380211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80212719"/>
        <c:crosses val="autoZero"/>
        <c:auto val="1"/>
        <c:lblAlgn val="ctr"/>
        <c:lblOffset val="100"/>
        <c:noMultiLvlLbl val="0"/>
      </c:catAx>
      <c:valAx>
        <c:axId val="380212719"/>
        <c:scaling>
          <c:orientation val="minMax"/>
          <c:max val="15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de-AT"/>
                  <a:t>Saldo in € (äquivalent)</a:t>
                </a:r>
              </a:p>
            </c:rich>
          </c:tx>
          <c:layout>
            <c:manualLayout>
              <c:xMode val="edge"/>
              <c:yMode val="edge"/>
              <c:x val="9.4854166666666663E-3"/>
              <c:y val="0.297736805555555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3802114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392959248509904"/>
          <c:y val="1.3229166666666667E-2"/>
          <c:w val="0.78407637117965046"/>
          <c:h val="6.8062152777777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Century Gothic" panose="020B0502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'Abb 5'!$C$7</c:f>
              <c:strCache>
                <c:ptCount val="1"/>
                <c:pt idx="0">
                  <c:v>Unteres Drittel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'Abb 5'!$A$8:$B$30</c:f>
              <c:multiLvlStrCache>
                <c:ptCount val="23"/>
                <c:lvl>
                  <c:pt idx="0">
                    <c:v>2005</c:v>
                  </c:pt>
                  <c:pt idx="1">
                    <c:v>2010¹)</c:v>
                  </c:pt>
                  <c:pt idx="2">
                    <c:v>2010²)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 </c:v>
                  </c:pt>
                  <c:pt idx="6">
                    <c:v>2005</c:v>
                  </c:pt>
                  <c:pt idx="7">
                    <c:v>2010¹)</c:v>
                  </c:pt>
                  <c:pt idx="8">
                    <c:v>2010²)</c:v>
                  </c:pt>
                  <c:pt idx="9">
                    <c:v>2015</c:v>
                  </c:pt>
                  <c:pt idx="10">
                    <c:v>2019</c:v>
                  </c:pt>
                  <c:pt idx="11">
                    <c:v> </c:v>
                  </c:pt>
                  <c:pt idx="12">
                    <c:v>2005</c:v>
                  </c:pt>
                  <c:pt idx="13">
                    <c:v>2010¹)</c:v>
                  </c:pt>
                  <c:pt idx="14">
                    <c:v>2010²)</c:v>
                  </c:pt>
                  <c:pt idx="15">
                    <c:v>2015</c:v>
                  </c:pt>
                  <c:pt idx="16">
                    <c:v>2019</c:v>
                  </c:pt>
                  <c:pt idx="17">
                    <c:v> </c:v>
                  </c:pt>
                  <c:pt idx="18">
                    <c:v>2005</c:v>
                  </c:pt>
                  <c:pt idx="19">
                    <c:v>2010¹)</c:v>
                  </c:pt>
                  <c:pt idx="20">
                    <c:v>2010²)</c:v>
                  </c:pt>
                  <c:pt idx="21">
                    <c:v>2015</c:v>
                  </c:pt>
                  <c:pt idx="22">
                    <c:v>2019</c:v>
                  </c:pt>
                </c:lvl>
                <c:lvl>
                  <c:pt idx="0">
                    <c:v>HV bis 35 Jahre 
mit Kind</c:v>
                  </c:pt>
                  <c:pt idx="5">
                    <c:v> </c:v>
                  </c:pt>
                  <c:pt idx="6">
                    <c:v>HV bis 35 Jahre 
ohne Kind</c:v>
                  </c:pt>
                  <c:pt idx="11">
                    <c:v> </c:v>
                  </c:pt>
                  <c:pt idx="12">
                    <c:v>HV 36 bis 45 Jahre 
mit Kind</c:v>
                  </c:pt>
                  <c:pt idx="17">
                    <c:v> </c:v>
                  </c:pt>
                  <c:pt idx="18">
                    <c:v>HV 36 bis 45 Jahre 
ohne Kind</c:v>
                  </c:pt>
                </c:lvl>
              </c:multiLvlStrCache>
            </c:multiLvlStrRef>
          </c:cat>
          <c:val>
            <c:numRef>
              <c:f>'Abb 5'!$C$8:$C$30</c:f>
              <c:numCache>
                <c:formatCode>0.0</c:formatCode>
                <c:ptCount val="23"/>
                <c:pt idx="0">
                  <c:v>46.254703064969029</c:v>
                </c:pt>
                <c:pt idx="1">
                  <c:v>58.320473759666832</c:v>
                </c:pt>
                <c:pt idx="2">
                  <c:v>59.264480217767193</c:v>
                </c:pt>
                <c:pt idx="3">
                  <c:v>56.631941403108655</c:v>
                </c:pt>
                <c:pt idx="4">
                  <c:v>57.720904943300475</c:v>
                </c:pt>
                <c:pt idx="6">
                  <c:v>23.335720468100455</c:v>
                </c:pt>
                <c:pt idx="7">
                  <c:v>29.767789709088145</c:v>
                </c:pt>
                <c:pt idx="8">
                  <c:v>31.366728311323953</c:v>
                </c:pt>
                <c:pt idx="9">
                  <c:v>33.200343321754964</c:v>
                </c:pt>
                <c:pt idx="10">
                  <c:v>28.098557938944609</c:v>
                </c:pt>
                <c:pt idx="12">
                  <c:v>35.885337688865704</c:v>
                </c:pt>
                <c:pt idx="13">
                  <c:v>35.159570393356518</c:v>
                </c:pt>
                <c:pt idx="14">
                  <c:v>35.245399819496853</c:v>
                </c:pt>
                <c:pt idx="15">
                  <c:v>39.996585852815869</c:v>
                </c:pt>
                <c:pt idx="16">
                  <c:v>41.245922773748021</c:v>
                </c:pt>
                <c:pt idx="18">
                  <c:v>22.100359982371167</c:v>
                </c:pt>
                <c:pt idx="19">
                  <c:v>20.82233775876378</c:v>
                </c:pt>
                <c:pt idx="20">
                  <c:v>21.063499851110841</c:v>
                </c:pt>
                <c:pt idx="21">
                  <c:v>22.139043643405284</c:v>
                </c:pt>
                <c:pt idx="22">
                  <c:v>26.872909930741635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29-49C4-B821-B4ECFD679D69}"/>
            </c:ext>
          </c:extLst>
        </c:ser>
        <c:ser>
          <c:idx val="1"/>
          <c:order val="1"/>
          <c:tx>
            <c:strRef>
              <c:f>'Abb 5'!$D$7</c:f>
              <c:strCache>
                <c:ptCount val="1"/>
                <c:pt idx="0">
                  <c:v>Mittleres Drittel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29-49C4-B821-B4ECFD679D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'Abb 5'!$A$8:$B$30</c:f>
              <c:multiLvlStrCache>
                <c:ptCount val="23"/>
                <c:lvl>
                  <c:pt idx="0">
                    <c:v>2005</c:v>
                  </c:pt>
                  <c:pt idx="1">
                    <c:v>2010¹)</c:v>
                  </c:pt>
                  <c:pt idx="2">
                    <c:v>2010²)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 </c:v>
                  </c:pt>
                  <c:pt idx="6">
                    <c:v>2005</c:v>
                  </c:pt>
                  <c:pt idx="7">
                    <c:v>2010¹)</c:v>
                  </c:pt>
                  <c:pt idx="8">
                    <c:v>2010²)</c:v>
                  </c:pt>
                  <c:pt idx="9">
                    <c:v>2015</c:v>
                  </c:pt>
                  <c:pt idx="10">
                    <c:v>2019</c:v>
                  </c:pt>
                  <c:pt idx="11">
                    <c:v> </c:v>
                  </c:pt>
                  <c:pt idx="12">
                    <c:v>2005</c:v>
                  </c:pt>
                  <c:pt idx="13">
                    <c:v>2010¹)</c:v>
                  </c:pt>
                  <c:pt idx="14">
                    <c:v>2010²)</c:v>
                  </c:pt>
                  <c:pt idx="15">
                    <c:v>2015</c:v>
                  </c:pt>
                  <c:pt idx="16">
                    <c:v>2019</c:v>
                  </c:pt>
                  <c:pt idx="17">
                    <c:v> </c:v>
                  </c:pt>
                  <c:pt idx="18">
                    <c:v>2005</c:v>
                  </c:pt>
                  <c:pt idx="19">
                    <c:v>2010¹)</c:v>
                  </c:pt>
                  <c:pt idx="20">
                    <c:v>2010²)</c:v>
                  </c:pt>
                  <c:pt idx="21">
                    <c:v>2015</c:v>
                  </c:pt>
                  <c:pt idx="22">
                    <c:v>2019</c:v>
                  </c:pt>
                </c:lvl>
                <c:lvl>
                  <c:pt idx="0">
                    <c:v>HV bis 35 Jahre 
mit Kind</c:v>
                  </c:pt>
                  <c:pt idx="5">
                    <c:v> </c:v>
                  </c:pt>
                  <c:pt idx="6">
                    <c:v>HV bis 35 Jahre 
ohne Kind</c:v>
                  </c:pt>
                  <c:pt idx="11">
                    <c:v> </c:v>
                  </c:pt>
                  <c:pt idx="12">
                    <c:v>HV 36 bis 45 Jahre 
mit Kind</c:v>
                  </c:pt>
                  <c:pt idx="17">
                    <c:v> </c:v>
                  </c:pt>
                  <c:pt idx="18">
                    <c:v>HV 36 bis 45 Jahre 
ohne Kind</c:v>
                  </c:pt>
                </c:lvl>
              </c:multiLvlStrCache>
            </c:multiLvlStrRef>
          </c:cat>
          <c:val>
            <c:numRef>
              <c:f>'Abb 5'!$D$8:$D$30</c:f>
              <c:numCache>
                <c:formatCode>0.0</c:formatCode>
                <c:ptCount val="23"/>
                <c:pt idx="0">
                  <c:v>35.213092702433613</c:v>
                </c:pt>
                <c:pt idx="1">
                  <c:v>23.658745114429166</c:v>
                </c:pt>
                <c:pt idx="2">
                  <c:v>25.022746626709001</c:v>
                </c:pt>
                <c:pt idx="3">
                  <c:v>33.306751317987541</c:v>
                </c:pt>
                <c:pt idx="4">
                  <c:v>35.493436543499413</c:v>
                </c:pt>
                <c:pt idx="6">
                  <c:v>29.351709404566911</c:v>
                </c:pt>
                <c:pt idx="7">
                  <c:v>27.981870346240783</c:v>
                </c:pt>
                <c:pt idx="8">
                  <c:v>30.647466900413729</c:v>
                </c:pt>
                <c:pt idx="9">
                  <c:v>31.59289845376248</c:v>
                </c:pt>
                <c:pt idx="10">
                  <c:v>29.403903839334312</c:v>
                </c:pt>
                <c:pt idx="12">
                  <c:v>38.150363232387278</c:v>
                </c:pt>
                <c:pt idx="13">
                  <c:v>37.954763887984953</c:v>
                </c:pt>
                <c:pt idx="14">
                  <c:v>37.766002691367845</c:v>
                </c:pt>
                <c:pt idx="15">
                  <c:v>35.332505744949614</c:v>
                </c:pt>
                <c:pt idx="16">
                  <c:v>35.700837847771666</c:v>
                </c:pt>
                <c:pt idx="18">
                  <c:v>28.556619635753833</c:v>
                </c:pt>
                <c:pt idx="19">
                  <c:v>29.817282482931866</c:v>
                </c:pt>
                <c:pt idx="20">
                  <c:v>27.764575137640996</c:v>
                </c:pt>
                <c:pt idx="21">
                  <c:v>31.88146164448673</c:v>
                </c:pt>
                <c:pt idx="22">
                  <c:v>25.009063328071097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29-49C4-B821-B4ECFD679D69}"/>
            </c:ext>
          </c:extLst>
        </c:ser>
        <c:ser>
          <c:idx val="2"/>
          <c:order val="2"/>
          <c:tx>
            <c:strRef>
              <c:f>'Abb 5'!$E$7</c:f>
              <c:strCache>
                <c:ptCount val="1"/>
                <c:pt idx="0">
                  <c:v>Oberes Drittel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29-49C4-B821-B4ECFD679D6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'Abb 5'!$A$8:$B$30</c:f>
              <c:multiLvlStrCache>
                <c:ptCount val="23"/>
                <c:lvl>
                  <c:pt idx="0">
                    <c:v>2005</c:v>
                  </c:pt>
                  <c:pt idx="1">
                    <c:v>2010¹)</c:v>
                  </c:pt>
                  <c:pt idx="2">
                    <c:v>2010²)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 </c:v>
                  </c:pt>
                  <c:pt idx="6">
                    <c:v>2005</c:v>
                  </c:pt>
                  <c:pt idx="7">
                    <c:v>2010¹)</c:v>
                  </c:pt>
                  <c:pt idx="8">
                    <c:v>2010²)</c:v>
                  </c:pt>
                  <c:pt idx="9">
                    <c:v>2015</c:v>
                  </c:pt>
                  <c:pt idx="10">
                    <c:v>2019</c:v>
                  </c:pt>
                  <c:pt idx="11">
                    <c:v> </c:v>
                  </c:pt>
                  <c:pt idx="12">
                    <c:v>2005</c:v>
                  </c:pt>
                  <c:pt idx="13">
                    <c:v>2010¹)</c:v>
                  </c:pt>
                  <c:pt idx="14">
                    <c:v>2010²)</c:v>
                  </c:pt>
                  <c:pt idx="15">
                    <c:v>2015</c:v>
                  </c:pt>
                  <c:pt idx="16">
                    <c:v>2019</c:v>
                  </c:pt>
                  <c:pt idx="17">
                    <c:v> </c:v>
                  </c:pt>
                  <c:pt idx="18">
                    <c:v>2005</c:v>
                  </c:pt>
                  <c:pt idx="19">
                    <c:v>2010¹)</c:v>
                  </c:pt>
                  <c:pt idx="20">
                    <c:v>2010²)</c:v>
                  </c:pt>
                  <c:pt idx="21">
                    <c:v>2015</c:v>
                  </c:pt>
                  <c:pt idx="22">
                    <c:v>2019</c:v>
                  </c:pt>
                </c:lvl>
                <c:lvl>
                  <c:pt idx="0">
                    <c:v>HV bis 35 Jahre 
mit Kind</c:v>
                  </c:pt>
                  <c:pt idx="5">
                    <c:v> </c:v>
                  </c:pt>
                  <c:pt idx="6">
                    <c:v>HV bis 35 Jahre 
ohne Kind</c:v>
                  </c:pt>
                  <c:pt idx="11">
                    <c:v> </c:v>
                  </c:pt>
                  <c:pt idx="12">
                    <c:v>HV 36 bis 45 Jahre 
mit Kind</c:v>
                  </c:pt>
                  <c:pt idx="17">
                    <c:v> </c:v>
                  </c:pt>
                  <c:pt idx="18">
                    <c:v>HV 36 bis 45 Jahre 
ohne Kind</c:v>
                  </c:pt>
                </c:lvl>
              </c:multiLvlStrCache>
            </c:multiLvlStrRef>
          </c:cat>
          <c:val>
            <c:numRef>
              <c:f>'Abb 5'!$E$8:$E$30</c:f>
              <c:numCache>
                <c:formatCode>0.0</c:formatCode>
                <c:ptCount val="23"/>
                <c:pt idx="0">
                  <c:v>18.532204232597373</c:v>
                </c:pt>
                <c:pt idx="1">
                  <c:v>18.020781125903991</c:v>
                </c:pt>
                <c:pt idx="2">
                  <c:v>15.712773155523804</c:v>
                </c:pt>
                <c:pt idx="3">
                  <c:v>10.061307278903811</c:v>
                </c:pt>
                <c:pt idx="4">
                  <c:v>6.7856585132001195</c:v>
                </c:pt>
                <c:pt idx="6">
                  <c:v>47.312570127332634</c:v>
                </c:pt>
                <c:pt idx="7">
                  <c:v>42.250339944671083</c:v>
                </c:pt>
                <c:pt idx="8">
                  <c:v>37.985804788262328</c:v>
                </c:pt>
                <c:pt idx="9">
                  <c:v>35.206758224482549</c:v>
                </c:pt>
                <c:pt idx="10">
                  <c:v>42.497538221721079</c:v>
                </c:pt>
                <c:pt idx="12">
                  <c:v>25.964299078747029</c:v>
                </c:pt>
                <c:pt idx="13">
                  <c:v>26.885665718658526</c:v>
                </c:pt>
                <c:pt idx="14">
                  <c:v>26.988597489135302</c:v>
                </c:pt>
                <c:pt idx="15">
                  <c:v>24.670908402234517</c:v>
                </c:pt>
                <c:pt idx="16">
                  <c:v>23.053239378480313</c:v>
                </c:pt>
                <c:pt idx="18">
                  <c:v>49.343020381875014</c:v>
                </c:pt>
                <c:pt idx="19">
                  <c:v>49.360379758304354</c:v>
                </c:pt>
                <c:pt idx="20">
                  <c:v>51.171925011248163</c:v>
                </c:pt>
                <c:pt idx="21">
                  <c:v>45.979494712107986</c:v>
                </c:pt>
                <c:pt idx="22">
                  <c:v>48.118026741187272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29-49C4-B821-B4ECFD679D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863218160"/>
        <c:axId val="1863217328"/>
      </c:barChart>
      <c:catAx>
        <c:axId val="186321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863217328"/>
        <c:crosses val="autoZero"/>
        <c:auto val="1"/>
        <c:lblAlgn val="ctr"/>
        <c:lblOffset val="100"/>
        <c:noMultiLvlLbl val="0"/>
      </c:catAx>
      <c:valAx>
        <c:axId val="186321732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86321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969668140529593"/>
          <c:y val="3.9687500000000001E-2"/>
          <c:w val="0.5624898387437921"/>
          <c:h val="6.8062152777777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Century Gothic" panose="020B0502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'Abb 5'!$I$7</c:f>
              <c:strCache>
                <c:ptCount val="1"/>
                <c:pt idx="0">
                  <c:v>Unteres Drittel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'Abb 5'!$G$8:$H$24</c:f>
              <c:multiLvlStrCache>
                <c:ptCount val="17"/>
                <c:lvl>
                  <c:pt idx="0">
                    <c:v>2005</c:v>
                  </c:pt>
                  <c:pt idx="1">
                    <c:v>2010¹)</c:v>
                  </c:pt>
                  <c:pt idx="2">
                    <c:v>2010²)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 </c:v>
                  </c:pt>
                  <c:pt idx="6">
                    <c:v>2005</c:v>
                  </c:pt>
                  <c:pt idx="7">
                    <c:v>2010¹)</c:v>
                  </c:pt>
                  <c:pt idx="8">
                    <c:v>2010²)</c:v>
                  </c:pt>
                  <c:pt idx="9">
                    <c:v>2015</c:v>
                  </c:pt>
                  <c:pt idx="10">
                    <c:v>2019</c:v>
                  </c:pt>
                  <c:pt idx="11">
                    <c:v> </c:v>
                  </c:pt>
                  <c:pt idx="12">
                    <c:v>2005</c:v>
                  </c:pt>
                  <c:pt idx="13">
                    <c:v>2010¹)</c:v>
                  </c:pt>
                  <c:pt idx="14">
                    <c:v>2010²)</c:v>
                  </c:pt>
                  <c:pt idx="15">
                    <c:v>2015</c:v>
                  </c:pt>
                  <c:pt idx="16">
                    <c:v>2019</c:v>
                  </c:pt>
                </c:lvl>
                <c:lvl>
                  <c:pt idx="0">
                    <c:v>HV 46 bis 65 Jahre 
mit Kind</c:v>
                  </c:pt>
                  <c:pt idx="5">
                    <c:v> </c:v>
                  </c:pt>
                  <c:pt idx="6">
                    <c:v>HV 46 bis 65 Jahre 
ohne Kind</c:v>
                  </c:pt>
                  <c:pt idx="11">
                    <c:v> </c:v>
                  </c:pt>
                  <c:pt idx="12">
                    <c:v>HV 66 Jahre und älter</c:v>
                  </c:pt>
                </c:lvl>
              </c:multiLvlStrCache>
            </c:multiLvlStrRef>
          </c:cat>
          <c:val>
            <c:numRef>
              <c:f>'Abb 5'!$I$8:$I$24</c:f>
              <c:numCache>
                <c:formatCode>0.0</c:formatCode>
                <c:ptCount val="17"/>
                <c:pt idx="0">
                  <c:v>26.894554546476453</c:v>
                </c:pt>
                <c:pt idx="1">
                  <c:v>24.243309360910999</c:v>
                </c:pt>
                <c:pt idx="2">
                  <c:v>23.90199743071112</c:v>
                </c:pt>
                <c:pt idx="3">
                  <c:v>30.878323029070359</c:v>
                </c:pt>
                <c:pt idx="4">
                  <c:v>26.479802876739043</c:v>
                </c:pt>
                <c:pt idx="6">
                  <c:v>22.894980259110802</c:v>
                </c:pt>
                <c:pt idx="7">
                  <c:v>24.298048275111995</c:v>
                </c:pt>
                <c:pt idx="8">
                  <c:v>24.932750816005587</c:v>
                </c:pt>
                <c:pt idx="9">
                  <c:v>21.892188902426302</c:v>
                </c:pt>
                <c:pt idx="10">
                  <c:v>25.155741446203599</c:v>
                </c:pt>
                <c:pt idx="12">
                  <c:v>43.505526142822042</c:v>
                </c:pt>
                <c:pt idx="13">
                  <c:v>39.441994159987729</c:v>
                </c:pt>
                <c:pt idx="14">
                  <c:v>38.343664880349415</c:v>
                </c:pt>
                <c:pt idx="15">
                  <c:v>32.054457048808125</c:v>
                </c:pt>
                <c:pt idx="16">
                  <c:v>33.888196774138471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28-4E6D-A667-98C5EBBDDF4F}"/>
            </c:ext>
          </c:extLst>
        </c:ser>
        <c:ser>
          <c:idx val="1"/>
          <c:order val="1"/>
          <c:tx>
            <c:strRef>
              <c:f>'Abb 5'!$J$7</c:f>
              <c:strCache>
                <c:ptCount val="1"/>
                <c:pt idx="0">
                  <c:v>Mittleres Drittel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8-4E6D-A667-98C5EBBDDF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'Abb 5'!$G$8:$H$24</c:f>
              <c:multiLvlStrCache>
                <c:ptCount val="17"/>
                <c:lvl>
                  <c:pt idx="0">
                    <c:v>2005</c:v>
                  </c:pt>
                  <c:pt idx="1">
                    <c:v>2010¹)</c:v>
                  </c:pt>
                  <c:pt idx="2">
                    <c:v>2010²)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 </c:v>
                  </c:pt>
                  <c:pt idx="6">
                    <c:v>2005</c:v>
                  </c:pt>
                  <c:pt idx="7">
                    <c:v>2010¹)</c:v>
                  </c:pt>
                  <c:pt idx="8">
                    <c:v>2010²)</c:v>
                  </c:pt>
                  <c:pt idx="9">
                    <c:v>2015</c:v>
                  </c:pt>
                  <c:pt idx="10">
                    <c:v>2019</c:v>
                  </c:pt>
                  <c:pt idx="11">
                    <c:v> </c:v>
                  </c:pt>
                  <c:pt idx="12">
                    <c:v>2005</c:v>
                  </c:pt>
                  <c:pt idx="13">
                    <c:v>2010¹)</c:v>
                  </c:pt>
                  <c:pt idx="14">
                    <c:v>2010²)</c:v>
                  </c:pt>
                  <c:pt idx="15">
                    <c:v>2015</c:v>
                  </c:pt>
                  <c:pt idx="16">
                    <c:v>2019</c:v>
                  </c:pt>
                </c:lvl>
                <c:lvl>
                  <c:pt idx="0">
                    <c:v>HV 46 bis 65 Jahre 
mit Kind</c:v>
                  </c:pt>
                  <c:pt idx="5">
                    <c:v> </c:v>
                  </c:pt>
                  <c:pt idx="6">
                    <c:v>HV 46 bis 65 Jahre 
ohne Kind</c:v>
                  </c:pt>
                  <c:pt idx="11">
                    <c:v> </c:v>
                  </c:pt>
                  <c:pt idx="12">
                    <c:v>HV 66 Jahre und älter</c:v>
                  </c:pt>
                </c:lvl>
              </c:multiLvlStrCache>
            </c:multiLvlStrRef>
          </c:cat>
          <c:val>
            <c:numRef>
              <c:f>'Abb 5'!$J$8:$J$24</c:f>
              <c:numCache>
                <c:formatCode>0.0</c:formatCode>
                <c:ptCount val="17"/>
                <c:pt idx="0">
                  <c:v>32.117242012101357</c:v>
                </c:pt>
                <c:pt idx="1">
                  <c:v>38.566172886370673</c:v>
                </c:pt>
                <c:pt idx="2">
                  <c:v>35.67942463166974</c:v>
                </c:pt>
                <c:pt idx="3">
                  <c:v>32.804127787654799</c:v>
                </c:pt>
                <c:pt idx="4">
                  <c:v>35.664932418551736</c:v>
                </c:pt>
                <c:pt idx="6">
                  <c:v>30.131515366071831</c:v>
                </c:pt>
                <c:pt idx="7">
                  <c:v>30.974371691225645</c:v>
                </c:pt>
                <c:pt idx="8">
                  <c:v>30.955768804129814</c:v>
                </c:pt>
                <c:pt idx="9">
                  <c:v>27.40439318111542</c:v>
                </c:pt>
                <c:pt idx="10">
                  <c:v>26.51910224792654</c:v>
                </c:pt>
                <c:pt idx="12">
                  <c:v>32.157787288355507</c:v>
                </c:pt>
                <c:pt idx="13">
                  <c:v>36.231456624210715</c:v>
                </c:pt>
                <c:pt idx="14">
                  <c:v>37.488929931870153</c:v>
                </c:pt>
                <c:pt idx="15">
                  <c:v>40.60490816667707</c:v>
                </c:pt>
                <c:pt idx="16">
                  <c:v>41.603950622450775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28-4E6D-A667-98C5EBBDDF4F}"/>
            </c:ext>
          </c:extLst>
        </c:ser>
        <c:ser>
          <c:idx val="2"/>
          <c:order val="2"/>
          <c:tx>
            <c:strRef>
              <c:f>'Abb 5'!$K$7</c:f>
              <c:strCache>
                <c:ptCount val="1"/>
                <c:pt idx="0">
                  <c:v>Oberes Drittel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28-4E6D-A667-98C5EBBDDF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'Abb 5'!$G$8:$H$24</c:f>
              <c:multiLvlStrCache>
                <c:ptCount val="17"/>
                <c:lvl>
                  <c:pt idx="0">
                    <c:v>2005</c:v>
                  </c:pt>
                  <c:pt idx="1">
                    <c:v>2010¹)</c:v>
                  </c:pt>
                  <c:pt idx="2">
                    <c:v>2010²)</c:v>
                  </c:pt>
                  <c:pt idx="3">
                    <c:v>2015</c:v>
                  </c:pt>
                  <c:pt idx="4">
                    <c:v>2019</c:v>
                  </c:pt>
                  <c:pt idx="5">
                    <c:v> </c:v>
                  </c:pt>
                  <c:pt idx="6">
                    <c:v>2005</c:v>
                  </c:pt>
                  <c:pt idx="7">
                    <c:v>2010¹)</c:v>
                  </c:pt>
                  <c:pt idx="8">
                    <c:v>2010²)</c:v>
                  </c:pt>
                  <c:pt idx="9">
                    <c:v>2015</c:v>
                  </c:pt>
                  <c:pt idx="10">
                    <c:v>2019</c:v>
                  </c:pt>
                  <c:pt idx="11">
                    <c:v> </c:v>
                  </c:pt>
                  <c:pt idx="12">
                    <c:v>2005</c:v>
                  </c:pt>
                  <c:pt idx="13">
                    <c:v>2010¹)</c:v>
                  </c:pt>
                  <c:pt idx="14">
                    <c:v>2010²)</c:v>
                  </c:pt>
                  <c:pt idx="15">
                    <c:v>2015</c:v>
                  </c:pt>
                  <c:pt idx="16">
                    <c:v>2019</c:v>
                  </c:pt>
                </c:lvl>
                <c:lvl>
                  <c:pt idx="0">
                    <c:v>HV 46 bis 65 Jahre 
mit Kind</c:v>
                  </c:pt>
                  <c:pt idx="5">
                    <c:v> </c:v>
                  </c:pt>
                  <c:pt idx="6">
                    <c:v>HV 46 bis 65 Jahre 
ohne Kind</c:v>
                  </c:pt>
                  <c:pt idx="11">
                    <c:v> </c:v>
                  </c:pt>
                  <c:pt idx="12">
                    <c:v>HV 66 Jahre und älter</c:v>
                  </c:pt>
                </c:lvl>
              </c:multiLvlStrCache>
            </c:multiLvlStrRef>
          </c:cat>
          <c:val>
            <c:numRef>
              <c:f>'Abb 5'!$K$8:$K$24</c:f>
              <c:numCache>
                <c:formatCode>0.0</c:formatCode>
                <c:ptCount val="17"/>
                <c:pt idx="0">
                  <c:v>40.988203441422186</c:v>
                </c:pt>
                <c:pt idx="1">
                  <c:v>37.190517752718321</c:v>
                </c:pt>
                <c:pt idx="2">
                  <c:v>40.418577937619133</c:v>
                </c:pt>
                <c:pt idx="3">
                  <c:v>36.317549183274842</c:v>
                </c:pt>
                <c:pt idx="4">
                  <c:v>37.855264704709221</c:v>
                </c:pt>
                <c:pt idx="6">
                  <c:v>46.973504374817367</c:v>
                </c:pt>
                <c:pt idx="7">
                  <c:v>44.727580033662363</c:v>
                </c:pt>
                <c:pt idx="8">
                  <c:v>44.111480379864602</c:v>
                </c:pt>
                <c:pt idx="9">
                  <c:v>50.703417916458271</c:v>
                </c:pt>
                <c:pt idx="10">
                  <c:v>48.325156305869854</c:v>
                </c:pt>
                <c:pt idx="12">
                  <c:v>24.336686568822454</c:v>
                </c:pt>
                <c:pt idx="13">
                  <c:v>24.326549215801567</c:v>
                </c:pt>
                <c:pt idx="14">
                  <c:v>24.167405187780442</c:v>
                </c:pt>
                <c:pt idx="15">
                  <c:v>27.340634784514815</c:v>
                </c:pt>
                <c:pt idx="16">
                  <c:v>24.507852603410754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28-4E6D-A667-98C5EBBDDF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863218160"/>
        <c:axId val="1863217328"/>
      </c:barChart>
      <c:catAx>
        <c:axId val="186321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863217328"/>
        <c:crosses val="autoZero"/>
        <c:auto val="1"/>
        <c:lblAlgn val="ctr"/>
        <c:lblOffset val="100"/>
        <c:noMultiLvlLbl val="0"/>
      </c:catAx>
      <c:valAx>
        <c:axId val="1863217328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3175">
            <a:solidFill>
              <a:schemeClr val="tx1">
                <a:lumMod val="75000"/>
                <a:lumOff val="2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de-DE"/>
          </a:p>
        </c:txPr>
        <c:crossAx val="186321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335241279926403"/>
          <c:y val="5.7326388888888892E-2"/>
          <c:w val="0.64334440786872982"/>
          <c:h val="6.80621527777777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Century Gothic" panose="020B0502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649914</xdr:colOff>
      <xdr:row>14</xdr:row>
      <xdr:rowOff>38207</xdr:rowOff>
    </xdr:from>
    <xdr:to>
      <xdr:col>9</xdr:col>
      <xdr:colOff>70074</xdr:colOff>
      <xdr:row>31</xdr:row>
      <xdr:rowOff>68327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6F4EC8B-65B8-49A0-AA5E-8B8F7124A3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556260</xdr:colOff>
      <xdr:row>11</xdr:row>
      <xdr:rowOff>45720</xdr:rowOff>
    </xdr:from>
    <xdr:to>
      <xdr:col>8</xdr:col>
      <xdr:colOff>258360</xdr:colOff>
      <xdr:row>28</xdr:row>
      <xdr:rowOff>75840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B1EDF9B1-BF0F-4DB3-825F-60395FD2A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256540</xdr:colOff>
      <xdr:row>20</xdr:row>
      <xdr:rowOff>60960</xdr:rowOff>
    </xdr:from>
    <xdr:to>
      <xdr:col>9</xdr:col>
      <xdr:colOff>217720</xdr:colOff>
      <xdr:row>37</xdr:row>
      <xdr:rowOff>91080</xdr:rowOff>
    </xdr:to>
    <xdr:grpSp>
      <xdr:nvGrpSpPr>
        <xdr:cNvPr id="2" name="Gruppieren 1">
          <a:extLst>
            <a:ext uri="{FF2B5EF4-FFF2-40B4-BE49-F238E27FC236}">
              <a16:creationId xmlns:a16="http://schemas.microsoft.com/office/drawing/2014/main" id="{0ED377CC-CAC9-49F7-B264-E7E55CFAE146}"/>
            </a:ext>
          </a:extLst>
        </xdr:cNvPr>
        <xdr:cNvGrpSpPr/>
      </xdr:nvGrpSpPr>
      <xdr:grpSpPr>
        <a:xfrm>
          <a:off x="4911366" y="5759395"/>
          <a:ext cx="5560224" cy="2987011"/>
          <a:chOff x="9757410" y="876300"/>
          <a:chExt cx="5760000" cy="2880000"/>
        </a:xfrm>
      </xdr:grpSpPr>
      <xdr:graphicFrame macro="">
        <xdr:nvGraphicFramePr>
          <xdr:cNvPr id="3" name="Diagramm 2">
            <a:extLst>
              <a:ext uri="{FF2B5EF4-FFF2-40B4-BE49-F238E27FC236}">
                <a16:creationId xmlns:a16="http://schemas.microsoft.com/office/drawing/2014/main" id="{11E120BF-2719-D8CF-00C2-52AF7B9E0EFB}"/>
              </a:ext>
            </a:extLst>
          </xdr:cNvPr>
          <xdr:cNvGraphicFramePr/>
        </xdr:nvGraphicFramePr>
        <xdr:xfrm>
          <a:off x="9757410" y="876300"/>
          <a:ext cx="5760000" cy="288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Textfeld 3">
            <a:extLst>
              <a:ext uri="{FF2B5EF4-FFF2-40B4-BE49-F238E27FC236}">
                <a16:creationId xmlns:a16="http://schemas.microsoft.com/office/drawing/2014/main" id="{0357BCD8-739C-F591-D053-4DAF91603BB2}"/>
              </a:ext>
            </a:extLst>
          </xdr:cNvPr>
          <xdr:cNvSpPr txBox="1"/>
        </xdr:nvSpPr>
        <xdr:spPr>
          <a:xfrm>
            <a:off x="12001500" y="2255520"/>
            <a:ext cx="563880" cy="18288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de-AT" sz="700">
                <a:latin typeface="Century Gothic" panose="020B0502020202020204" pitchFamily="34" charset="0"/>
              </a:rPr>
              <a:t>Fürsorge</a:t>
            </a:r>
          </a:p>
        </xdr:txBody>
      </xdr:sp>
      <xdr:sp macro="" textlink="">
        <xdr:nvSpPr>
          <xdr:cNvPr id="5" name="Textfeld 4">
            <a:extLst>
              <a:ext uri="{FF2B5EF4-FFF2-40B4-BE49-F238E27FC236}">
                <a16:creationId xmlns:a16="http://schemas.microsoft.com/office/drawing/2014/main" id="{FA1A0543-F89C-CEC4-1EF9-5D5307D771A5}"/>
              </a:ext>
            </a:extLst>
          </xdr:cNvPr>
          <xdr:cNvSpPr txBox="1"/>
        </xdr:nvSpPr>
        <xdr:spPr>
          <a:xfrm>
            <a:off x="11993880" y="2400300"/>
            <a:ext cx="609600" cy="21336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de-AT" sz="700">
                <a:latin typeface="Century Gothic" panose="020B0502020202020204" pitchFamily="34" charset="0"/>
              </a:rPr>
              <a:t>Versorgung</a:t>
            </a:r>
          </a:p>
        </xdr:txBody>
      </xdr:sp>
      <xdr:sp macro="" textlink="">
        <xdr:nvSpPr>
          <xdr:cNvPr id="6" name="Textfeld 5">
            <a:extLst>
              <a:ext uri="{FF2B5EF4-FFF2-40B4-BE49-F238E27FC236}">
                <a16:creationId xmlns:a16="http://schemas.microsoft.com/office/drawing/2014/main" id="{16CB2EB6-5CC1-04F1-CB6D-87D3E6AFA808}"/>
              </a:ext>
            </a:extLst>
          </xdr:cNvPr>
          <xdr:cNvSpPr txBox="1"/>
        </xdr:nvSpPr>
        <xdr:spPr>
          <a:xfrm>
            <a:off x="12009120" y="2555845"/>
            <a:ext cx="556260" cy="4648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de-AT" sz="700">
                <a:latin typeface="Century Gothic" panose="020B0502020202020204" pitchFamily="34" charset="0"/>
              </a:rPr>
              <a:t>Versiche-</a:t>
            </a:r>
            <a:br>
              <a:rPr lang="de-AT" sz="700">
                <a:latin typeface="Century Gothic" panose="020B0502020202020204" pitchFamily="34" charset="0"/>
              </a:rPr>
            </a:br>
            <a:r>
              <a:rPr lang="de-AT" sz="700">
                <a:latin typeface="Century Gothic" panose="020B0502020202020204" pitchFamily="34" charset="0"/>
              </a:rPr>
              <a:t>rung</a:t>
            </a:r>
          </a:p>
        </xdr:txBody>
      </xdr:sp>
      <xdr:sp macro="" textlink="">
        <xdr:nvSpPr>
          <xdr:cNvPr id="7" name="Textfeld 6">
            <a:extLst>
              <a:ext uri="{FF2B5EF4-FFF2-40B4-BE49-F238E27FC236}">
                <a16:creationId xmlns:a16="http://schemas.microsoft.com/office/drawing/2014/main" id="{822DDD53-06D4-3DF3-9B71-0B9E9781A62C}"/>
              </a:ext>
            </a:extLst>
          </xdr:cNvPr>
          <xdr:cNvSpPr txBox="1"/>
        </xdr:nvSpPr>
        <xdr:spPr>
          <a:xfrm>
            <a:off x="14066520" y="2270760"/>
            <a:ext cx="861060" cy="198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de-AT" sz="700">
                <a:latin typeface="Century Gothic" panose="020B0502020202020204" pitchFamily="34" charset="0"/>
              </a:rPr>
              <a:t>Bildung</a:t>
            </a:r>
          </a:p>
        </xdr:txBody>
      </xdr:sp>
      <xdr:sp macro="" textlink="">
        <xdr:nvSpPr>
          <xdr:cNvPr id="8" name="Textfeld 7">
            <a:extLst>
              <a:ext uri="{FF2B5EF4-FFF2-40B4-BE49-F238E27FC236}">
                <a16:creationId xmlns:a16="http://schemas.microsoft.com/office/drawing/2014/main" id="{BCBB3304-F336-AA55-911F-721F34D4E8D3}"/>
              </a:ext>
            </a:extLst>
          </xdr:cNvPr>
          <xdr:cNvSpPr txBox="1"/>
        </xdr:nvSpPr>
        <xdr:spPr>
          <a:xfrm>
            <a:off x="14074140" y="1546860"/>
            <a:ext cx="861060" cy="19812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de-AT" sz="700">
                <a:latin typeface="Century Gothic" panose="020B0502020202020204" pitchFamily="34" charset="0"/>
              </a:rPr>
              <a:t>Gesundheit</a:t>
            </a:r>
          </a:p>
        </xdr:txBody>
      </xdr:sp>
      <xdr:sp macro="" textlink="">
        <xdr:nvSpPr>
          <xdr:cNvPr id="9" name="Textfeld 8">
            <a:extLst>
              <a:ext uri="{FF2B5EF4-FFF2-40B4-BE49-F238E27FC236}">
                <a16:creationId xmlns:a16="http://schemas.microsoft.com/office/drawing/2014/main" id="{448034C8-FEBA-5855-6829-7F21E3A94569}"/>
              </a:ext>
            </a:extLst>
          </xdr:cNvPr>
          <xdr:cNvSpPr txBox="1"/>
        </xdr:nvSpPr>
        <xdr:spPr>
          <a:xfrm>
            <a:off x="14058080" y="2548015"/>
            <a:ext cx="1028700" cy="3790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de-AT" sz="700">
                <a:latin typeface="Century Gothic" panose="020B0502020202020204" pitchFamily="34" charset="0"/>
              </a:rPr>
              <a:t>Familie,</a:t>
            </a:r>
            <a:r>
              <a:rPr lang="de-AT" sz="700" baseline="0">
                <a:latin typeface="Century Gothic" panose="020B0502020202020204" pitchFamily="34" charset="0"/>
              </a:rPr>
              <a:t> Wohnen, </a:t>
            </a:r>
            <a:br>
              <a:rPr lang="de-AT" sz="700" baseline="0">
                <a:latin typeface="Century Gothic" panose="020B0502020202020204" pitchFamily="34" charset="0"/>
              </a:rPr>
            </a:br>
            <a:r>
              <a:rPr lang="de-AT" sz="700" baseline="0">
                <a:latin typeface="Century Gothic" panose="020B0502020202020204" pitchFamily="34" charset="0"/>
              </a:rPr>
              <a:t>Arbeitslosigkeit</a:t>
            </a:r>
            <a:endParaRPr lang="de-AT" sz="700">
              <a:latin typeface="Century Gothic" panose="020B0502020202020204" pitchFamily="34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309770</xdr:colOff>
      <xdr:row>20</xdr:row>
      <xdr:rowOff>149638</xdr:rowOff>
    </xdr:from>
    <xdr:to>
      <xdr:col>11</xdr:col>
      <xdr:colOff>131969</xdr:colOff>
      <xdr:row>37</xdr:row>
      <xdr:rowOff>150971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C594D80F-7CE5-452D-AA77-13C516DE46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</xdr:row>
      <xdr:rowOff>0</xdr:rowOff>
    </xdr:from>
    <xdr:to>
      <xdr:col>21</xdr:col>
      <xdr:colOff>197400</xdr:colOff>
      <xdr:row>28</xdr:row>
      <xdr:rowOff>63913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DB53FBF-C4FC-45BF-BE7F-DE3E43BEB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</xdr:colOff>
      <xdr:row>28</xdr:row>
      <xdr:rowOff>97965</xdr:rowOff>
    </xdr:from>
    <xdr:to>
      <xdr:col>19</xdr:col>
      <xdr:colOff>478972</xdr:colOff>
      <xdr:row>45</xdr:row>
      <xdr:rowOff>161878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A175EA4C-91D5-429A-A88D-9AAA7A605A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.wsr.at\Nabu\ext_Projekte\UV_2019_PN-5221\40_Auswert\080_Umverteilung\2019_&#220;berblick_sort_jeweiligesEK_Ma&#223;e_DS_Vers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.wsr.at\Nabu\ext_Projekte\UV_2019_PN-5221\40_Auswert\080_Umverteilung\2019_UV_all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.wsr.at\Nabu\ext_Projekte\UV_2019_PN-5221\40_Auswert\090_HHTypen\2019_HHTypen_Verteilung_neueGruppe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.wsr.at\Nabu\ext_Projekte\UV_2019_PN-5221\40_Auswert\090_HHTypen\2019_HHTypen_Verteil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en"/>
      <sheetName val="Übersicht_MEK"/>
      <sheetName val="Übersichten MEK"/>
      <sheetName val="Übersicht_PEK"/>
      <sheetName val="alle_gini"/>
      <sheetName val="alle_prog"/>
      <sheetName val="hhtyp_45_mk_gini"/>
      <sheetName val="hhtyp_45_mk_prog"/>
      <sheetName val="hhtyp_45_ok_gini"/>
      <sheetName val="hhtyp_45_ok_prog"/>
      <sheetName val="hhtyp_46_65_mk_gini"/>
      <sheetName val="hhtyp_46_65_mk_prog"/>
      <sheetName val="hhtyp_46_65_ok_gini"/>
      <sheetName val="hhtyp_46_65_ok_prog"/>
      <sheetName val="hhtyp_66_gini"/>
      <sheetName val="hhtyp_66_prog"/>
      <sheetName val="hhtyp_35_mk_gini"/>
      <sheetName val="hhtyp_35_mk_prog"/>
      <sheetName val="hhtyp_35_ok_gini"/>
      <sheetName val="hhtyp_35_ok_prog"/>
      <sheetName val="hhtyp_36_45_mk_gini"/>
      <sheetName val="hhtyp_36_45_mk_prog"/>
      <sheetName val="hhtyp_36_45_ok_gini"/>
      <sheetName val="hhtyp_36_45_ok_prog"/>
      <sheetName val="hhtyp_46_55_mk_gini"/>
      <sheetName val="hhtyp_46_55_mk_prog"/>
      <sheetName val="hhtyp_46_55_ok_gini"/>
      <sheetName val="hhtyp_46_55_ok_prog"/>
      <sheetName val="hhtyp_56_65_gini"/>
      <sheetName val="hhtyp_56_65_prog"/>
      <sheetName val="hhtyp_56_65_pens_unter50_gini"/>
      <sheetName val="hhtyp_56_65_pens_unter50_prog"/>
      <sheetName val="hhtyp_56_65_pens_über50_gini"/>
      <sheetName val="hhtyp_56_65_pens_über50_prog"/>
      <sheetName val="hhtyp_66_75_gini"/>
      <sheetName val="hhtyp_66_75_prog"/>
      <sheetName val="hhtyp_76_gini"/>
      <sheetName val="hhtyp_76_prog"/>
    </sheetNames>
    <sheetDataSet>
      <sheetData sheetId="0"/>
      <sheetData sheetId="1">
        <row r="102">
          <cell r="BR102">
            <v>37.861330944748339</v>
          </cell>
          <cell r="BS102">
            <v>13.333919269578017</v>
          </cell>
          <cell r="BT102">
            <v>5.2760941627545801</v>
          </cell>
          <cell r="BU102">
            <v>5.5304042760928791</v>
          </cell>
          <cell r="BV102">
            <v>2.5274208307305592</v>
          </cell>
          <cell r="BW102">
            <v>21.577415396939813</v>
          </cell>
          <cell r="BX102">
            <v>32.967033037118085</v>
          </cell>
          <cell r="BY102">
            <v>4.7284331525380479</v>
          </cell>
          <cell r="BZ102">
            <v>9.703876150981829</v>
          </cell>
          <cell r="CA102">
            <v>18.534723733598216</v>
          </cell>
          <cell r="CB102">
            <v>-5.7396986483842465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_nach_pek_abb"/>
      <sheetName val="19_nach_pek"/>
      <sheetName val="15_nach_pek"/>
      <sheetName val="10VWD_nach_pek"/>
      <sheetName val="10Befr_nach_pek"/>
      <sheetName val="05_nach_pek"/>
      <sheetName val="absWerte"/>
      <sheetName val="ae_pekm_hfcs10"/>
      <sheetName val="ae_pekm_hfcs10_Fälle"/>
      <sheetName val="ae_pekm_hfcs5"/>
      <sheetName val="ae_pekm_hfcs5_Fälle"/>
      <sheetName val="ae_pekm_hfcs4"/>
      <sheetName val="ae_pekm_hfcs4_Fälle"/>
      <sheetName val="ae_pekm_hfcs3"/>
      <sheetName val="ae_pekm_hfcs3_Fälle"/>
      <sheetName val="ae_bekm_hfcs10"/>
      <sheetName val="ae_bekm_hfcs10_altgew"/>
      <sheetName val="ae_bekm_hfcs10_Fälle"/>
      <sheetName val="ae_bekm_hfcs5"/>
      <sheetName val="ae_bekm_hfcs5_altgew"/>
      <sheetName val="ae_bekm_hfcs5_Fälle"/>
      <sheetName val="ae_bekm_hfcs4"/>
      <sheetName val="ae_bekm_hfcs4_altgew"/>
      <sheetName val="ae_bekm_hfcs4_Fälle"/>
      <sheetName val="ae_bekm_hfcs3"/>
      <sheetName val="ae_bekm_hfcs3_altgew"/>
      <sheetName val="ae_bekm_hfcs3_Fälle"/>
    </sheetNames>
    <sheetDataSet>
      <sheetData sheetId="0"/>
      <sheetData sheetId="1">
        <row r="33">
          <cell r="L33">
            <v>433.70236646913207</v>
          </cell>
          <cell r="M33">
            <v>61.20893868238506</v>
          </cell>
          <cell r="N33">
            <v>494.91130515151718</v>
          </cell>
          <cell r="O33">
            <v>572.22589930512925</v>
          </cell>
          <cell r="W33">
            <v>40.748490187885707</v>
          </cell>
          <cell r="Y33">
            <v>956.44105388202502</v>
          </cell>
          <cell r="AG33">
            <v>155.58513874629131</v>
          </cell>
          <cell r="AH33">
            <v>1827.2446294044944</v>
          </cell>
        </row>
        <row r="34">
          <cell r="L34">
            <v>895.15330659650397</v>
          </cell>
          <cell r="M34">
            <v>437.98331803442665</v>
          </cell>
          <cell r="N34">
            <v>1333.1366246309294</v>
          </cell>
          <cell r="O34">
            <v>301.75072529620621</v>
          </cell>
          <cell r="W34">
            <v>143.45834049392377</v>
          </cell>
          <cell r="Y34">
            <v>812.83455474961295</v>
          </cell>
          <cell r="AG34">
            <v>191.71996511714221</v>
          </cell>
          <cell r="AH34">
            <v>2112.5435990656815</v>
          </cell>
        </row>
        <row r="35">
          <cell r="L35">
            <v>1417.7198921298402</v>
          </cell>
          <cell r="M35">
            <v>478.84273393657156</v>
          </cell>
          <cell r="N35">
            <v>1896.5626260664119</v>
          </cell>
          <cell r="O35">
            <v>247.44801007362329</v>
          </cell>
          <cell r="W35">
            <v>312.46982377884962</v>
          </cell>
          <cell r="Y35">
            <v>814.96427889147265</v>
          </cell>
          <cell r="AG35">
            <v>224.28392020085047</v>
          </cell>
          <cell r="AH35">
            <v>2422.2211710518072</v>
          </cell>
        </row>
        <row r="36">
          <cell r="L36">
            <v>1638.0171408200404</v>
          </cell>
          <cell r="M36">
            <v>684.55071475026978</v>
          </cell>
          <cell r="N36">
            <v>2322.5680319401877</v>
          </cell>
          <cell r="O36">
            <v>209.30645933198099</v>
          </cell>
          <cell r="W36">
            <v>427.77791990229895</v>
          </cell>
          <cell r="Y36">
            <v>806.13249533095359</v>
          </cell>
          <cell r="AG36">
            <v>244.65187072113477</v>
          </cell>
          <cell r="AH36">
            <v>2665.5771959796903</v>
          </cell>
        </row>
        <row r="37">
          <cell r="L37">
            <v>2113.033566063013</v>
          </cell>
          <cell r="M37">
            <v>596.16429751515068</v>
          </cell>
          <cell r="N37">
            <v>2709.1978635781652</v>
          </cell>
          <cell r="O37">
            <v>167.52205885425937</v>
          </cell>
          <cell r="W37">
            <v>581.75822834285407</v>
          </cell>
          <cell r="Y37">
            <v>749.18946063459225</v>
          </cell>
          <cell r="AG37">
            <v>251.8009089420633</v>
          </cell>
          <cell r="AH37">
            <v>2792.3502457820982</v>
          </cell>
        </row>
        <row r="38">
          <cell r="L38">
            <v>2330.006951670558</v>
          </cell>
          <cell r="M38">
            <v>760.63313174920108</v>
          </cell>
          <cell r="N38">
            <v>3090.6400834197616</v>
          </cell>
          <cell r="O38">
            <v>158.65481554415902</v>
          </cell>
          <cell r="W38">
            <v>723.75673554134858</v>
          </cell>
          <cell r="Y38">
            <v>793.13874363485786</v>
          </cell>
          <cell r="AG38">
            <v>269.47073306093529</v>
          </cell>
          <cell r="AH38">
            <v>3049.2061739964947</v>
          </cell>
        </row>
        <row r="39">
          <cell r="L39">
            <v>2796.6903871442819</v>
          </cell>
          <cell r="M39">
            <v>765.51525910871476</v>
          </cell>
          <cell r="N39">
            <v>3562.205646252994</v>
          </cell>
          <cell r="O39">
            <v>133.30273121502702</v>
          </cell>
          <cell r="W39">
            <v>901.57449255773588</v>
          </cell>
          <cell r="Y39">
            <v>708.39043230695017</v>
          </cell>
          <cell r="AG39">
            <v>287.53823760800316</v>
          </cell>
          <cell r="AH39">
            <v>3214.786079609235</v>
          </cell>
        </row>
        <row r="40">
          <cell r="L40">
            <v>3441.1673616796584</v>
          </cell>
          <cell r="M40">
            <v>728.47282232269424</v>
          </cell>
          <cell r="N40">
            <v>4169.6401840023509</v>
          </cell>
          <cell r="O40">
            <v>125.5446676219631</v>
          </cell>
          <cell r="W40">
            <v>1114.4569882414378</v>
          </cell>
          <cell r="Y40">
            <v>606.21031713144225</v>
          </cell>
          <cell r="AG40">
            <v>298.63142410600625</v>
          </cell>
          <cell r="AH40">
            <v>3488.306756408313</v>
          </cell>
        </row>
        <row r="41">
          <cell r="L41">
            <v>4315.5385586551338</v>
          </cell>
          <cell r="M41">
            <v>831.94047904943272</v>
          </cell>
          <cell r="N41">
            <v>5147.4790377045747</v>
          </cell>
          <cell r="O41">
            <v>91.205662007471034</v>
          </cell>
          <cell r="W41">
            <v>1531.2921752524453</v>
          </cell>
          <cell r="Y41">
            <v>660.67713010063983</v>
          </cell>
          <cell r="AG41">
            <v>355.52708195573803</v>
          </cell>
          <cell r="AH41">
            <v>4012.5425726044959</v>
          </cell>
        </row>
        <row r="42">
          <cell r="L42">
            <v>7635.9042905359311</v>
          </cell>
          <cell r="M42">
            <v>932.97527511528256</v>
          </cell>
          <cell r="N42">
            <v>8568.8795656512157</v>
          </cell>
          <cell r="O42">
            <v>76.717804024259848</v>
          </cell>
          <cell r="W42">
            <v>3044.067861044301</v>
          </cell>
          <cell r="Y42">
            <v>612.10305163107967</v>
          </cell>
          <cell r="AG42">
            <v>422.81792604489203</v>
          </cell>
          <cell r="AH42">
            <v>5790.8146342173577</v>
          </cell>
        </row>
        <row r="58">
          <cell r="M58">
            <v>52.362327203265451</v>
          </cell>
          <cell r="O58">
            <v>13.971797030931878</v>
          </cell>
          <cell r="W58">
            <v>65.719873161975869</v>
          </cell>
          <cell r="Y58">
            <v>51.759736010634811</v>
          </cell>
          <cell r="AG58">
            <v>20.195596352063109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_HH-Typ_Personen"/>
      <sheetName val="Ü_HH-Typ_Anteile"/>
      <sheetName val="Ü_HH-Typ_Teile"/>
      <sheetName val="HH-Typen-MEK-PEK"/>
      <sheetName val="Abb_HH-Typ_Teile"/>
    </sheetNames>
    <sheetDataSet>
      <sheetData sheetId="0"/>
      <sheetData sheetId="1">
        <row r="36">
          <cell r="D36">
            <v>46.254703064969029</v>
          </cell>
          <cell r="E36">
            <v>35.213092702433613</v>
          </cell>
          <cell r="F36">
            <v>18.532204232597373</v>
          </cell>
        </row>
        <row r="37">
          <cell r="D37">
            <v>58.320473759666832</v>
          </cell>
          <cell r="E37">
            <v>23.658745114429166</v>
          </cell>
          <cell r="F37">
            <v>18.020781125903991</v>
          </cell>
        </row>
        <row r="38">
          <cell r="D38">
            <v>59.264480217767193</v>
          </cell>
          <cell r="E38">
            <v>25.022746626709001</v>
          </cell>
          <cell r="F38">
            <v>15.712773155523804</v>
          </cell>
        </row>
        <row r="39">
          <cell r="D39">
            <v>56.631941403108655</v>
          </cell>
          <cell r="E39">
            <v>33.306751317987541</v>
          </cell>
          <cell r="F39">
            <v>10.061307278903811</v>
          </cell>
        </row>
        <row r="40">
          <cell r="D40">
            <v>57.720904943300475</v>
          </cell>
          <cell r="E40">
            <v>35.493436543499413</v>
          </cell>
          <cell r="F40">
            <v>6.7856585132001195</v>
          </cell>
        </row>
        <row r="42">
          <cell r="D42">
            <v>23.335720468100455</v>
          </cell>
          <cell r="E42">
            <v>29.351709404566911</v>
          </cell>
          <cell r="F42">
            <v>47.312570127332634</v>
          </cell>
        </row>
        <row r="43">
          <cell r="D43">
            <v>29.767789709088145</v>
          </cell>
          <cell r="E43">
            <v>27.981870346240783</v>
          </cell>
          <cell r="F43">
            <v>42.250339944671083</v>
          </cell>
        </row>
        <row r="44">
          <cell r="D44">
            <v>31.366728311323953</v>
          </cell>
          <cell r="E44">
            <v>30.647466900413729</v>
          </cell>
          <cell r="F44">
            <v>37.985804788262328</v>
          </cell>
        </row>
        <row r="45">
          <cell r="D45">
            <v>33.200343321754964</v>
          </cell>
          <cell r="E45">
            <v>31.59289845376248</v>
          </cell>
          <cell r="F45">
            <v>35.206758224482549</v>
          </cell>
        </row>
        <row r="46">
          <cell r="D46">
            <v>28.098557938944609</v>
          </cell>
          <cell r="E46">
            <v>29.403903839334312</v>
          </cell>
          <cell r="F46">
            <v>42.497538221721079</v>
          </cell>
        </row>
        <row r="48">
          <cell r="D48">
            <v>35.885337688865704</v>
          </cell>
          <cell r="E48">
            <v>38.150363232387278</v>
          </cell>
          <cell r="F48">
            <v>25.964299078747029</v>
          </cell>
        </row>
        <row r="49">
          <cell r="D49">
            <v>35.159570393356518</v>
          </cell>
          <cell r="E49">
            <v>37.954763887984953</v>
          </cell>
          <cell r="F49">
            <v>26.885665718658526</v>
          </cell>
        </row>
        <row r="50">
          <cell r="D50">
            <v>35.245399819496853</v>
          </cell>
          <cell r="E50">
            <v>37.766002691367845</v>
          </cell>
          <cell r="F50">
            <v>26.988597489135302</v>
          </cell>
        </row>
        <row r="51">
          <cell r="D51">
            <v>39.996585852815869</v>
          </cell>
          <cell r="E51">
            <v>35.332505744949614</v>
          </cell>
          <cell r="F51">
            <v>24.670908402234517</v>
          </cell>
        </row>
        <row r="52">
          <cell r="D52">
            <v>41.245922773748021</v>
          </cell>
          <cell r="E52">
            <v>35.700837847771666</v>
          </cell>
          <cell r="F52">
            <v>23.053239378480313</v>
          </cell>
        </row>
        <row r="54">
          <cell r="D54">
            <v>22.100359982371167</v>
          </cell>
          <cell r="E54">
            <v>28.556619635753833</v>
          </cell>
          <cell r="F54">
            <v>49.343020381875014</v>
          </cell>
        </row>
        <row r="55">
          <cell r="D55">
            <v>20.82233775876378</v>
          </cell>
          <cell r="E55">
            <v>29.817282482931866</v>
          </cell>
          <cell r="F55">
            <v>49.360379758304354</v>
          </cell>
        </row>
        <row r="56">
          <cell r="D56">
            <v>21.063499851110841</v>
          </cell>
          <cell r="E56">
            <v>27.764575137640996</v>
          </cell>
          <cell r="F56">
            <v>51.171925011248163</v>
          </cell>
        </row>
        <row r="57">
          <cell r="D57">
            <v>22.139043643405284</v>
          </cell>
          <cell r="E57">
            <v>31.88146164448673</v>
          </cell>
          <cell r="F57">
            <v>45.979494712107986</v>
          </cell>
        </row>
        <row r="58">
          <cell r="D58">
            <v>26.872909930741635</v>
          </cell>
          <cell r="E58">
            <v>25.009063328071097</v>
          </cell>
          <cell r="F58">
            <v>48.118026741187272</v>
          </cell>
        </row>
        <row r="78">
          <cell r="D78">
            <v>43.505526142822042</v>
          </cell>
          <cell r="E78">
            <v>32.157787288355507</v>
          </cell>
          <cell r="F78">
            <v>24.336686568822454</v>
          </cell>
        </row>
        <row r="79">
          <cell r="D79">
            <v>39.441994159987729</v>
          </cell>
          <cell r="E79">
            <v>36.231456624210715</v>
          </cell>
          <cell r="F79">
            <v>24.326549215801567</v>
          </cell>
        </row>
        <row r="80">
          <cell r="D80">
            <v>38.343664880349415</v>
          </cell>
          <cell r="E80">
            <v>37.488929931870153</v>
          </cell>
          <cell r="F80">
            <v>24.167405187780442</v>
          </cell>
        </row>
        <row r="81">
          <cell r="D81">
            <v>32.054457048808125</v>
          </cell>
          <cell r="E81">
            <v>40.60490816667707</v>
          </cell>
          <cell r="F81">
            <v>27.340634784514815</v>
          </cell>
        </row>
        <row r="82">
          <cell r="D82">
            <v>33.888196774138471</v>
          </cell>
          <cell r="E82">
            <v>41.603950622450775</v>
          </cell>
          <cell r="F82">
            <v>24.507852603410754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_HH-Typ_Personen"/>
      <sheetName val="Ü_HH-Typ_Anteile"/>
      <sheetName val="Ü_HH-Typ_Teile"/>
    </sheetNames>
    <sheetDataSet>
      <sheetData sheetId="0"/>
      <sheetData sheetId="1">
        <row r="77">
          <cell r="T77">
            <v>26.894554546476453</v>
          </cell>
          <cell r="U77">
            <v>32.117242012101357</v>
          </cell>
          <cell r="V77">
            <v>40.988203441422186</v>
          </cell>
        </row>
        <row r="78">
          <cell r="T78">
            <v>24.243309360910999</v>
          </cell>
          <cell r="U78">
            <v>38.566172886370673</v>
          </cell>
          <cell r="V78">
            <v>37.190517752718321</v>
          </cell>
        </row>
        <row r="79">
          <cell r="T79">
            <v>23.90199743071112</v>
          </cell>
          <cell r="U79">
            <v>35.67942463166974</v>
          </cell>
          <cell r="V79">
            <v>40.418577937619133</v>
          </cell>
        </row>
        <row r="80">
          <cell r="T80">
            <v>30.878323029070359</v>
          </cell>
          <cell r="U80">
            <v>32.804127787654799</v>
          </cell>
          <cell r="V80">
            <v>36.317549183274842</v>
          </cell>
        </row>
        <row r="81">
          <cell r="T81">
            <v>26.479802876739043</v>
          </cell>
          <cell r="U81">
            <v>35.664932418551736</v>
          </cell>
          <cell r="V81">
            <v>37.855264704709221</v>
          </cell>
        </row>
        <row r="83">
          <cell r="T83">
            <v>22.894980259110802</v>
          </cell>
          <cell r="U83">
            <v>30.131515366071831</v>
          </cell>
          <cell r="V83">
            <v>46.973504374817367</v>
          </cell>
        </row>
        <row r="84">
          <cell r="T84">
            <v>24.298048275111995</v>
          </cell>
          <cell r="U84">
            <v>30.974371691225645</v>
          </cell>
          <cell r="V84">
            <v>44.727580033662363</v>
          </cell>
        </row>
        <row r="85">
          <cell r="T85">
            <v>24.932750816005587</v>
          </cell>
          <cell r="U85">
            <v>30.955768804129814</v>
          </cell>
          <cell r="V85">
            <v>44.111480379864602</v>
          </cell>
        </row>
        <row r="86">
          <cell r="T86">
            <v>21.892188902426302</v>
          </cell>
          <cell r="U86">
            <v>27.40439318111542</v>
          </cell>
          <cell r="V86">
            <v>50.703417916458271</v>
          </cell>
        </row>
        <row r="87">
          <cell r="T87">
            <v>25.155741446203599</v>
          </cell>
          <cell r="U87">
            <v>26.51910224792654</v>
          </cell>
          <cell r="V87">
            <v>48.325156305869854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WIFO-Farben_neu">
      <a:dk1>
        <a:sysClr val="windowText" lastClr="000000"/>
      </a:dk1>
      <a:lt1>
        <a:srgbClr val="FFFFFF"/>
      </a:lt1>
      <a:dk2>
        <a:srgbClr val="2C5A5D"/>
      </a:dk2>
      <a:lt2>
        <a:srgbClr val="F3F7F7"/>
      </a:lt2>
      <a:accent1>
        <a:srgbClr val="559BD5"/>
      </a:accent1>
      <a:accent2>
        <a:srgbClr val="72BB6F"/>
      </a:accent2>
      <a:accent3>
        <a:srgbClr val="559E8F"/>
      </a:accent3>
      <a:accent4>
        <a:srgbClr val="12B0E7"/>
      </a:accent4>
      <a:accent5>
        <a:srgbClr val="96B428"/>
      </a:accent5>
      <a:accent6>
        <a:srgbClr val="C3423F"/>
      </a:accent6>
      <a:hlink>
        <a:srgbClr val="2C5A5D"/>
      </a:hlink>
      <a:folHlink>
        <a:srgbClr val="67B2B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1A756-0A9B-4B1B-BEF9-2F1D4721B78E}">
  <dimension ref="A1:V11"/>
  <sheetViews>
    <sheetView tabSelected="1" zoomScale="145" zoomScaleNormal="145" workbookViewId="0">
      <selection activeCell="K18" sqref="K18:K19"/>
    </sheetView>
  </sheetViews>
  <sheetFormatPr baseColWidth="10" defaultRowHeight="13.5" x14ac:dyDescent="0.25"/>
  <cols>
    <col min="1" max="1" width="16.5703125" customWidth="1"/>
  </cols>
  <sheetData>
    <row r="1" spans="1:22" x14ac:dyDescent="0.25">
      <c r="A1" t="s">
        <v>0</v>
      </c>
    </row>
    <row r="3" spans="1:22" x14ac:dyDescent="0.25">
      <c r="A3" s="1" t="s">
        <v>1</v>
      </c>
      <c r="B3" s="2"/>
    </row>
    <row r="4" spans="1:22" ht="12.4" customHeight="1" x14ac:dyDescent="0.25">
      <c r="A4" s="1">
        <v>2019</v>
      </c>
    </row>
    <row r="5" spans="1:22" s="4" customFormat="1" ht="54" x14ac:dyDescent="0.25">
      <c r="B5" s="4" t="s">
        <v>9</v>
      </c>
      <c r="C5" s="4" t="s">
        <v>10</v>
      </c>
      <c r="D5" s="4" t="s">
        <v>7</v>
      </c>
      <c r="E5" s="4" t="s">
        <v>3</v>
      </c>
      <c r="F5" s="4" t="s">
        <v>2</v>
      </c>
      <c r="G5" s="4" t="s">
        <v>11</v>
      </c>
      <c r="H5" s="4" t="s">
        <v>12</v>
      </c>
      <c r="I5" s="4" t="s">
        <v>6</v>
      </c>
      <c r="J5" s="4" t="s">
        <v>8</v>
      </c>
      <c r="O5" s="3"/>
      <c r="Q5" s="3"/>
    </row>
    <row r="6" spans="1:22" x14ac:dyDescent="0.25">
      <c r="A6" t="s">
        <v>53</v>
      </c>
      <c r="B6" s="6">
        <v>4.9235918655344282</v>
      </c>
      <c r="C6" s="6">
        <v>7.9412214237410419</v>
      </c>
      <c r="D6" s="6">
        <v>5.492532645678172</v>
      </c>
      <c r="E6" s="6">
        <v>42.060350286289676</v>
      </c>
      <c r="F6" s="6">
        <v>2.0879277982806572</v>
      </c>
      <c r="G6" s="6">
        <v>9.4978198991694676</v>
      </c>
      <c r="H6" s="6">
        <v>23.591010715711018</v>
      </c>
      <c r="I6" s="6">
        <v>12.88158324307474</v>
      </c>
      <c r="J6" s="6">
        <v>12.586066957516945</v>
      </c>
      <c r="N6" s="6"/>
      <c r="O6" s="6"/>
      <c r="P6" s="6"/>
      <c r="Q6" s="6"/>
      <c r="R6" s="6"/>
      <c r="S6" s="6"/>
      <c r="T6" s="6"/>
      <c r="U6" s="6"/>
      <c r="V6" s="6"/>
    </row>
    <row r="7" spans="1:22" x14ac:dyDescent="0.25">
      <c r="A7" t="s">
        <v>54</v>
      </c>
      <c r="B7" s="6">
        <v>11.291014719510819</v>
      </c>
      <c r="C7" s="6">
        <v>18.496960148791317</v>
      </c>
      <c r="D7" s="6">
        <v>12.64961680593896</v>
      </c>
      <c r="E7" s="6">
        <v>21.844535647550916</v>
      </c>
      <c r="F7" s="6">
        <v>8.3763375847272492</v>
      </c>
      <c r="G7" s="6">
        <v>14.791486719524524</v>
      </c>
      <c r="H7" s="6">
        <v>21.505599067306424</v>
      </c>
      <c r="I7" s="6">
        <v>17.321601858470384</v>
      </c>
      <c r="J7" s="6">
        <v>16.183694348427803</v>
      </c>
      <c r="N7" s="6"/>
      <c r="O7" s="6"/>
      <c r="P7" s="6"/>
      <c r="Q7" s="6"/>
      <c r="R7" s="6"/>
      <c r="S7" s="6"/>
      <c r="T7" s="6"/>
      <c r="U7" s="6"/>
      <c r="V7" s="6"/>
    </row>
    <row r="8" spans="1:22" x14ac:dyDescent="0.25">
      <c r="A8" t="s">
        <v>55</v>
      </c>
      <c r="B8" s="6">
        <v>16.452294850626146</v>
      </c>
      <c r="C8" s="6">
        <v>21.620315407187491</v>
      </c>
      <c r="D8" s="6">
        <v>17.426668100502145</v>
      </c>
      <c r="E8" s="6">
        <v>15.629618080567226</v>
      </c>
      <c r="F8" s="6">
        <v>14.805444176809671</v>
      </c>
      <c r="G8" s="6">
        <v>18.155824378440549</v>
      </c>
      <c r="H8" s="6">
        <v>20.501509220957782</v>
      </c>
      <c r="I8" s="6">
        <v>19.29529894633243</v>
      </c>
      <c r="J8" s="6">
        <v>18.620209302172906</v>
      </c>
      <c r="N8" s="6"/>
      <c r="O8" s="6"/>
      <c r="P8" s="6"/>
      <c r="Q8" s="6"/>
      <c r="R8" s="6"/>
      <c r="S8" s="6"/>
      <c r="T8" s="6"/>
      <c r="U8" s="6"/>
      <c r="V8" s="6"/>
    </row>
    <row r="9" spans="1:22" x14ac:dyDescent="0.25">
      <c r="A9" t="s">
        <v>56</v>
      </c>
      <c r="B9" s="6">
        <v>23.183561968885201</v>
      </c>
      <c r="C9" s="6">
        <v>23.903422233294382</v>
      </c>
      <c r="D9" s="6">
        <v>23.319283568271896</v>
      </c>
      <c r="E9" s="6">
        <v>12.450143863268872</v>
      </c>
      <c r="F9" s="6">
        <v>22.950278961845317</v>
      </c>
      <c r="G9" s="6">
        <v>22.587358334312285</v>
      </c>
      <c r="H9" s="6">
        <v>17.543923519348343</v>
      </c>
      <c r="I9" s="6">
        <v>21.780242537914624</v>
      </c>
      <c r="J9" s="6">
        <v>21.447414362999666</v>
      </c>
      <c r="N9" s="6"/>
      <c r="O9" s="6"/>
      <c r="P9" s="6"/>
      <c r="Q9" s="6"/>
      <c r="R9" s="6"/>
      <c r="S9" s="6"/>
      <c r="T9" s="6"/>
      <c r="U9" s="6"/>
      <c r="V9" s="6"/>
    </row>
    <row r="10" spans="1:22" x14ac:dyDescent="0.25">
      <c r="A10" t="s">
        <v>57</v>
      </c>
      <c r="B10" s="6">
        <v>44.149536595443315</v>
      </c>
      <c r="C10" s="6">
        <v>28.03808078698578</v>
      </c>
      <c r="D10" s="6">
        <v>41.111898879608766</v>
      </c>
      <c r="E10" s="6">
        <v>8.0153521223233266</v>
      </c>
      <c r="F10" s="6">
        <v>51.780011478337073</v>
      </c>
      <c r="G10" s="6">
        <v>34.967510668553288</v>
      </c>
      <c r="H10" s="6">
        <v>16.857957476676418</v>
      </c>
      <c r="I10" s="6">
        <v>28.721273414207904</v>
      </c>
      <c r="J10" s="6">
        <v>31.16261502888273</v>
      </c>
      <c r="N10" s="6"/>
      <c r="O10" s="6"/>
      <c r="P10" s="6"/>
      <c r="Q10" s="6"/>
      <c r="R10" s="6"/>
      <c r="S10" s="6"/>
      <c r="T10" s="6"/>
      <c r="U10" s="6"/>
      <c r="V10" s="6"/>
    </row>
    <row r="11" spans="1:22" x14ac:dyDescent="0.25">
      <c r="B11" s="6"/>
      <c r="C11" s="6"/>
      <c r="D11" s="6"/>
      <c r="E11" s="6"/>
      <c r="F11" s="6"/>
      <c r="G11" s="6"/>
      <c r="H11" s="6"/>
      <c r="I11" s="6"/>
      <c r="J11" s="6"/>
    </row>
  </sheetData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1C8D8-4855-41F6-8DA4-8518FCE74CDA}">
  <dimension ref="A1:R13"/>
  <sheetViews>
    <sheetView zoomScale="145" zoomScaleNormal="145" workbookViewId="0">
      <selection activeCell="O18" sqref="O18:O19"/>
    </sheetView>
  </sheetViews>
  <sheetFormatPr baseColWidth="10" defaultRowHeight="13.5" x14ac:dyDescent="0.25"/>
  <cols>
    <col min="8" max="8" width="19" bestFit="1" customWidth="1"/>
  </cols>
  <sheetData>
    <row r="1" spans="1:18" x14ac:dyDescent="0.25">
      <c r="A1" t="s">
        <v>22</v>
      </c>
    </row>
    <row r="2" spans="1:18" ht="54" x14ac:dyDescent="0.25">
      <c r="B2" s="7" t="s">
        <v>16</v>
      </c>
      <c r="C2" s="7" t="s">
        <v>17</v>
      </c>
      <c r="D2" s="10" t="s">
        <v>18</v>
      </c>
      <c r="E2" s="7" t="s">
        <v>19</v>
      </c>
      <c r="F2" s="10" t="s">
        <v>20</v>
      </c>
      <c r="G2" s="7" t="s">
        <v>21</v>
      </c>
      <c r="M2" s="7"/>
      <c r="N2" s="7"/>
      <c r="O2" s="10"/>
      <c r="P2" s="7"/>
      <c r="Q2" s="10"/>
      <c r="R2" s="7"/>
    </row>
    <row r="3" spans="1:18" x14ac:dyDescent="0.25">
      <c r="A3">
        <v>2005</v>
      </c>
      <c r="B3" s="8">
        <v>0.43370206161504171</v>
      </c>
      <c r="C3" s="8">
        <v>0.32402857933277668</v>
      </c>
      <c r="D3" s="11">
        <v>0.28913593199486293</v>
      </c>
      <c r="E3" s="8">
        <v>0.25172970234593511</v>
      </c>
      <c r="F3" s="11">
        <v>0.1951078559020418</v>
      </c>
      <c r="G3" s="8">
        <v>0.20376173687425941</v>
      </c>
      <c r="H3" s="8"/>
      <c r="I3" s="8"/>
      <c r="J3" s="8"/>
      <c r="M3" s="8"/>
      <c r="N3" s="8"/>
      <c r="O3" s="11"/>
      <c r="P3" s="8"/>
      <c r="Q3" s="11"/>
      <c r="R3" s="8"/>
    </row>
    <row r="4" spans="1:18" x14ac:dyDescent="0.25">
      <c r="A4" s="9" t="s">
        <v>71</v>
      </c>
      <c r="B4" s="8">
        <v>0.45901408879008371</v>
      </c>
      <c r="C4" s="8">
        <v>0.35103843672523632</v>
      </c>
      <c r="D4" s="11">
        <v>0.31340598935223202</v>
      </c>
      <c r="E4" s="8">
        <v>0.26670607008703351</v>
      </c>
      <c r="F4" s="11">
        <v>0.20840044074213479</v>
      </c>
      <c r="G4" s="8">
        <v>0.21583140009460319</v>
      </c>
      <c r="H4" s="8"/>
      <c r="I4" s="8"/>
      <c r="J4" s="8"/>
      <c r="L4" s="9"/>
      <c r="M4" s="8"/>
      <c r="N4" s="8"/>
      <c r="O4" s="11"/>
      <c r="P4" s="8"/>
      <c r="Q4" s="11"/>
      <c r="R4" s="8"/>
    </row>
    <row r="5" spans="1:18" x14ac:dyDescent="0.25">
      <c r="A5" s="9" t="s">
        <v>72</v>
      </c>
      <c r="B5" s="8">
        <v>0.47520584619509432</v>
      </c>
      <c r="C5" s="8">
        <v>0.36648218676472638</v>
      </c>
      <c r="D5" s="11">
        <v>0.3245242872675182</v>
      </c>
      <c r="E5" s="8">
        <v>0.2746781782742162</v>
      </c>
      <c r="F5" s="11">
        <v>0.21473776771440259</v>
      </c>
      <c r="G5" s="8">
        <v>0.2203586215869166</v>
      </c>
      <c r="H5" s="8"/>
      <c r="I5" s="8"/>
      <c r="J5" s="8"/>
      <c r="L5" s="9"/>
      <c r="M5" s="8"/>
      <c r="N5" s="8"/>
      <c r="O5" s="11"/>
      <c r="P5" s="8"/>
      <c r="Q5" s="11"/>
      <c r="R5" s="8"/>
    </row>
    <row r="6" spans="1:18" x14ac:dyDescent="0.25">
      <c r="A6">
        <v>2015</v>
      </c>
      <c r="B6" s="8">
        <v>0.47272388418956529</v>
      </c>
      <c r="C6" s="8">
        <v>0.35724409786301209</v>
      </c>
      <c r="D6" s="11">
        <v>0.31643363243265399</v>
      </c>
      <c r="E6" s="8">
        <v>0.26088808313730161</v>
      </c>
      <c r="F6" s="11">
        <v>0.20199667129757959</v>
      </c>
      <c r="G6" s="8">
        <v>0.21067857100153489</v>
      </c>
      <c r="H6" s="8"/>
      <c r="I6" s="8"/>
      <c r="J6" s="8"/>
      <c r="M6" s="8"/>
      <c r="N6" s="8"/>
      <c r="O6" s="11"/>
      <c r="P6" s="8"/>
      <c r="Q6" s="11"/>
      <c r="R6" s="8"/>
    </row>
    <row r="7" spans="1:18" x14ac:dyDescent="0.25">
      <c r="A7">
        <v>2019</v>
      </c>
      <c r="B7" s="8">
        <v>0.46568628826441139</v>
      </c>
      <c r="C7" s="8">
        <v>0.35291281232037358</v>
      </c>
      <c r="D7" s="11">
        <v>0.3153739659201325</v>
      </c>
      <c r="E7" s="8">
        <v>0.260939400265426</v>
      </c>
      <c r="F7" s="11">
        <v>0.20505546574167791</v>
      </c>
      <c r="G7" s="8">
        <v>0.21341329283406671</v>
      </c>
      <c r="H7" s="8"/>
      <c r="I7" s="8"/>
      <c r="J7" s="8"/>
      <c r="M7" s="8"/>
      <c r="N7" s="8"/>
      <c r="O7" s="11"/>
      <c r="P7" s="8"/>
      <c r="Q7" s="11"/>
      <c r="R7" s="8"/>
    </row>
    <row r="8" spans="1:18" x14ac:dyDescent="0.25">
      <c r="B8" s="8"/>
      <c r="F8" s="8"/>
      <c r="G8" s="8"/>
    </row>
    <row r="9" spans="1:18" x14ac:dyDescent="0.25">
      <c r="H9" s="8"/>
    </row>
    <row r="10" spans="1:18" x14ac:dyDescent="0.25">
      <c r="J10" s="8"/>
    </row>
    <row r="11" spans="1:18" x14ac:dyDescent="0.25">
      <c r="I11" s="8"/>
    </row>
    <row r="13" spans="1:18" x14ac:dyDescent="0.25">
      <c r="I13" s="8"/>
      <c r="K13" s="8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F3BC0-6C60-4F59-A2F7-74BEEB96C5E5}">
  <dimension ref="A1:H17"/>
  <sheetViews>
    <sheetView zoomScale="115" zoomScaleNormal="115" workbookViewId="0">
      <selection activeCell="M17" sqref="L17:M17"/>
    </sheetView>
  </sheetViews>
  <sheetFormatPr baseColWidth="10" defaultRowHeight="13.5" x14ac:dyDescent="0.25"/>
  <cols>
    <col min="1" max="1" width="35.5703125" customWidth="1"/>
    <col min="5" max="5" width="38.28515625" bestFit="1" customWidth="1"/>
    <col min="12" max="12" width="20.7109375" customWidth="1"/>
  </cols>
  <sheetData>
    <row r="1" spans="1:8" x14ac:dyDescent="0.25">
      <c r="A1">
        <v>2019</v>
      </c>
    </row>
    <row r="5" spans="1:8" x14ac:dyDescent="0.25">
      <c r="A5" t="s">
        <v>31</v>
      </c>
    </row>
    <row r="6" spans="1:8" ht="40.5" x14ac:dyDescent="0.25">
      <c r="A6" t="s">
        <v>32</v>
      </c>
      <c r="B6" s="6">
        <f>+[1]Übersicht_MEK!$BR$102</f>
        <v>37.861330944748339</v>
      </c>
      <c r="E6" s="24" t="s">
        <v>73</v>
      </c>
      <c r="F6" s="23">
        <f>+B6</f>
        <v>37.861330944748339</v>
      </c>
      <c r="G6" s="22"/>
      <c r="H6" s="22"/>
    </row>
    <row r="7" spans="1:8" ht="54" x14ac:dyDescent="0.25">
      <c r="A7" t="s">
        <v>3</v>
      </c>
      <c r="B7" s="6">
        <f>+[1]Übersicht_MEK!$BS$102</f>
        <v>13.333919269578017</v>
      </c>
      <c r="E7" s="24" t="s">
        <v>74</v>
      </c>
      <c r="F7" s="23">
        <f>+B8</f>
        <v>5.2760941627545801</v>
      </c>
      <c r="G7" s="23">
        <f>+B9</f>
        <v>5.5304042760928791</v>
      </c>
      <c r="H7" s="23">
        <f>+B10</f>
        <v>2.5274208307305592</v>
      </c>
    </row>
    <row r="8" spans="1:8" ht="54" x14ac:dyDescent="0.25">
      <c r="A8" t="s">
        <v>33</v>
      </c>
      <c r="B8" s="6">
        <f>+[1]Übersicht_MEK!$BT$102</f>
        <v>5.2760941627545801</v>
      </c>
      <c r="E8" s="24" t="s">
        <v>75</v>
      </c>
      <c r="F8" s="23">
        <f>+B11</f>
        <v>21.577415396939813</v>
      </c>
      <c r="G8" s="22"/>
      <c r="H8" s="22"/>
    </row>
    <row r="9" spans="1:8" ht="54" x14ac:dyDescent="0.25">
      <c r="A9" t="s">
        <v>35</v>
      </c>
      <c r="B9" s="6">
        <f>+[1]Übersicht_MEK!$BU$102</f>
        <v>5.5304042760928791</v>
      </c>
      <c r="E9" s="24" t="s">
        <v>76</v>
      </c>
      <c r="F9" s="23">
        <f>+B13</f>
        <v>4.7284331525380479</v>
      </c>
      <c r="G9" s="23">
        <f>+B14</f>
        <v>9.703876150981829</v>
      </c>
      <c r="H9" s="23">
        <f>+B15</f>
        <v>18.534723733598216</v>
      </c>
    </row>
    <row r="10" spans="1:8" ht="40.5" x14ac:dyDescent="0.25">
      <c r="A10" t="s">
        <v>37</v>
      </c>
      <c r="B10" s="6">
        <f>+[1]Übersicht_MEK!$BV$102</f>
        <v>2.5274208307305592</v>
      </c>
      <c r="E10" s="24" t="s">
        <v>77</v>
      </c>
      <c r="F10" s="23">
        <f>+B16</f>
        <v>-5.7396986483842465</v>
      </c>
      <c r="G10" s="22"/>
      <c r="H10" s="22"/>
    </row>
    <row r="11" spans="1:8" x14ac:dyDescent="0.25">
      <c r="A11" t="s">
        <v>5</v>
      </c>
      <c r="B11" s="6">
        <f>+[1]Übersicht_MEK!$BW$102</f>
        <v>21.577415396939813</v>
      </c>
    </row>
    <row r="12" spans="1:8" x14ac:dyDescent="0.25">
      <c r="A12" t="s">
        <v>4</v>
      </c>
      <c r="B12" s="6">
        <f>+[1]Übersicht_MEK!$BX$102</f>
        <v>32.967033037118085</v>
      </c>
    </row>
    <row r="13" spans="1:8" x14ac:dyDescent="0.25">
      <c r="A13" t="s">
        <v>15</v>
      </c>
      <c r="B13" s="6">
        <f>+[1]Übersicht_MEK!$BY$102</f>
        <v>4.7284331525380479</v>
      </c>
      <c r="E13" s="27" t="s">
        <v>32</v>
      </c>
      <c r="F13" s="5">
        <f>+'[2]19_nach_pek'!$M$58</f>
        <v>52.362327203265451</v>
      </c>
    </row>
    <row r="14" spans="1:8" x14ac:dyDescent="0.25">
      <c r="A14" t="s">
        <v>14</v>
      </c>
      <c r="B14" s="6">
        <f>+[1]Übersicht_MEK!$BZ$102</f>
        <v>9.703876150981829</v>
      </c>
      <c r="E14" s="25" t="s">
        <v>3</v>
      </c>
      <c r="F14" s="5">
        <f>+'[2]19_nach_pek'!$O$58</f>
        <v>13.971797030931878</v>
      </c>
    </row>
    <row r="15" spans="1:8" x14ac:dyDescent="0.25">
      <c r="A15" t="s">
        <v>13</v>
      </c>
      <c r="B15" s="6">
        <f>+[1]Übersicht_MEK!$CA$102</f>
        <v>18.534723733598216</v>
      </c>
      <c r="E15" s="25" t="s">
        <v>34</v>
      </c>
      <c r="F15" s="5">
        <f>+'[2]19_nach_pek'!$W$58</f>
        <v>65.719873161975869</v>
      </c>
    </row>
    <row r="16" spans="1:8" x14ac:dyDescent="0.25">
      <c r="A16" t="s">
        <v>38</v>
      </c>
      <c r="B16" s="6">
        <f>+[1]Übersicht_MEK!$CB$102</f>
        <v>-5.7396986483842465</v>
      </c>
      <c r="E16" s="25" t="s">
        <v>36</v>
      </c>
      <c r="F16" s="5">
        <f>+'[2]19_nach_pek'!$Y$58</f>
        <v>51.759736010634811</v>
      </c>
    </row>
    <row r="17" spans="5:6" x14ac:dyDescent="0.25">
      <c r="E17" s="26" t="s">
        <v>58</v>
      </c>
      <c r="F17" s="5">
        <f>+'[2]19_nach_pek'!$AG$58</f>
        <v>20.195596352063109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D047A-7E6C-4738-A2C2-83C866B8B674}">
  <dimension ref="A1:AA17"/>
  <sheetViews>
    <sheetView zoomScale="115" zoomScaleNormal="115" workbookViewId="0">
      <selection activeCell="Q5" sqref="Q5:T15"/>
    </sheetView>
  </sheetViews>
  <sheetFormatPr baseColWidth="10" defaultRowHeight="13.5" x14ac:dyDescent="0.25"/>
  <cols>
    <col min="9" max="10" width="16.85546875" customWidth="1"/>
    <col min="15" max="16" width="11.5703125" style="12"/>
  </cols>
  <sheetData>
    <row r="1" spans="1:27" x14ac:dyDescent="0.25">
      <c r="A1" s="1" t="s">
        <v>30</v>
      </c>
    </row>
    <row r="2" spans="1:27" x14ac:dyDescent="0.25">
      <c r="O2"/>
      <c r="P2"/>
      <c r="Q2" s="12"/>
      <c r="R2" s="12"/>
    </row>
    <row r="3" spans="1:27" x14ac:dyDescent="0.25">
      <c r="O3"/>
      <c r="P3"/>
      <c r="Q3" s="12"/>
      <c r="R3" s="12"/>
      <c r="AA3" s="16"/>
    </row>
    <row r="4" spans="1:27" ht="148.5" x14ac:dyDescent="0.25">
      <c r="B4" s="4" t="s">
        <v>16</v>
      </c>
      <c r="C4" s="4" t="s">
        <v>17</v>
      </c>
      <c r="D4" s="4" t="s">
        <v>24</v>
      </c>
      <c r="E4" s="4" t="s">
        <v>29</v>
      </c>
      <c r="F4" s="4" t="s">
        <v>28</v>
      </c>
      <c r="G4" s="4" t="s">
        <v>27</v>
      </c>
      <c r="H4" s="4" t="s">
        <v>6</v>
      </c>
      <c r="I4" s="4" t="s">
        <v>21</v>
      </c>
      <c r="K4" s="15"/>
      <c r="L4" s="15" t="s">
        <v>26</v>
      </c>
      <c r="M4" s="15" t="s">
        <v>25</v>
      </c>
      <c r="N4" s="15"/>
      <c r="O4" s="15"/>
      <c r="Q4" s="4"/>
      <c r="S4" s="12"/>
      <c r="T4" s="12"/>
    </row>
    <row r="5" spans="1:27" x14ac:dyDescent="0.25">
      <c r="C5" t="s">
        <v>23</v>
      </c>
      <c r="L5" t="s">
        <v>69</v>
      </c>
      <c r="M5" t="s">
        <v>70</v>
      </c>
      <c r="O5"/>
      <c r="T5" s="12"/>
    </row>
    <row r="6" spans="1:27" x14ac:dyDescent="0.25">
      <c r="A6" t="s">
        <v>59</v>
      </c>
      <c r="B6" s="14">
        <f>+'[2]19_nach_pek'!$L33</f>
        <v>433.70236646913207</v>
      </c>
      <c r="C6" s="14">
        <f>+'[2]19_nach_pek'!$N33</f>
        <v>494.91130515151718</v>
      </c>
      <c r="D6" s="14">
        <f>+'[2]19_nach_pek'!$M33</f>
        <v>61.20893868238506</v>
      </c>
      <c r="E6" s="14">
        <f>+'[2]19_nach_pek'!$O33</f>
        <v>572.22589930512925</v>
      </c>
      <c r="F6" s="14">
        <f>+'[2]19_nach_pek'!$Y33</f>
        <v>956.44105388202502</v>
      </c>
      <c r="G6" s="14">
        <f>+'[2]19_nach_pek'!$W33*-1</f>
        <v>-40.748490187885707</v>
      </c>
      <c r="H6" s="14">
        <f>+'[2]19_nach_pek'!$AG33*-1</f>
        <v>-155.58513874629131</v>
      </c>
      <c r="I6" s="14">
        <f>+'[2]19_nach_pek'!$AH33</f>
        <v>1827.2446294044944</v>
      </c>
      <c r="K6" t="s">
        <v>59</v>
      </c>
      <c r="L6" s="14">
        <f t="shared" ref="L6:L15" si="0">+E6+F6+G6+H6</f>
        <v>1332.3333242529775</v>
      </c>
      <c r="M6" s="14">
        <f t="shared" ref="M6:M15" si="1">SUM(D6:H6)</f>
        <v>1393.5422629353625</v>
      </c>
      <c r="N6" s="14"/>
      <c r="O6" s="14"/>
      <c r="R6" s="14"/>
      <c r="S6" s="14"/>
      <c r="T6" s="13"/>
    </row>
    <row r="7" spans="1:27" x14ac:dyDescent="0.25">
      <c r="A7" t="s">
        <v>60</v>
      </c>
      <c r="B7" s="14">
        <f>+'[2]19_nach_pek'!$L34</f>
        <v>895.15330659650397</v>
      </c>
      <c r="C7" s="14">
        <f>+'[2]19_nach_pek'!$N34</f>
        <v>1333.1366246309294</v>
      </c>
      <c r="D7" s="14">
        <f>+'[2]19_nach_pek'!$M34</f>
        <v>437.98331803442665</v>
      </c>
      <c r="E7" s="14">
        <f>+'[2]19_nach_pek'!$O34</f>
        <v>301.75072529620621</v>
      </c>
      <c r="F7" s="14">
        <f>+'[2]19_nach_pek'!$Y34</f>
        <v>812.83455474961295</v>
      </c>
      <c r="G7" s="14">
        <f>+'[2]19_nach_pek'!$W34*-1</f>
        <v>-143.45834049392377</v>
      </c>
      <c r="H7" s="14">
        <f>+'[2]19_nach_pek'!$AG34*-1</f>
        <v>-191.71996511714221</v>
      </c>
      <c r="I7" s="14">
        <f>+'[2]19_nach_pek'!$AH34</f>
        <v>2112.5435990656815</v>
      </c>
      <c r="K7" t="s">
        <v>60</v>
      </c>
      <c r="L7" s="14">
        <f t="shared" si="0"/>
        <v>779.40697443475324</v>
      </c>
      <c r="M7" s="14">
        <f t="shared" si="1"/>
        <v>1217.3902924691799</v>
      </c>
      <c r="N7" s="14"/>
      <c r="O7" s="14"/>
      <c r="R7" s="14"/>
      <c r="S7" s="14"/>
      <c r="T7" s="13"/>
    </row>
    <row r="8" spans="1:27" x14ac:dyDescent="0.25">
      <c r="A8" t="s">
        <v>61</v>
      </c>
      <c r="B8" s="14">
        <f>+'[2]19_nach_pek'!$L35</f>
        <v>1417.7198921298402</v>
      </c>
      <c r="C8" s="14">
        <f>+'[2]19_nach_pek'!$N35</f>
        <v>1896.5626260664119</v>
      </c>
      <c r="D8" s="14">
        <f>+'[2]19_nach_pek'!$M35</f>
        <v>478.84273393657156</v>
      </c>
      <c r="E8" s="14">
        <f>+'[2]19_nach_pek'!$O35</f>
        <v>247.44801007362329</v>
      </c>
      <c r="F8" s="14">
        <f>+'[2]19_nach_pek'!$Y35</f>
        <v>814.96427889147265</v>
      </c>
      <c r="G8" s="14">
        <f>+'[2]19_nach_pek'!$W35*-1</f>
        <v>-312.46982377884962</v>
      </c>
      <c r="H8" s="14">
        <f>+'[2]19_nach_pek'!$AG35*-1</f>
        <v>-224.28392020085047</v>
      </c>
      <c r="I8" s="14">
        <f>+'[2]19_nach_pek'!$AH35</f>
        <v>2422.2211710518072</v>
      </c>
      <c r="K8" t="s">
        <v>61</v>
      </c>
      <c r="L8" s="14">
        <f t="shared" si="0"/>
        <v>525.65854498539591</v>
      </c>
      <c r="M8" s="14">
        <f t="shared" si="1"/>
        <v>1004.5012789219674</v>
      </c>
      <c r="N8" s="14"/>
      <c r="O8" s="14"/>
      <c r="R8" s="14"/>
      <c r="S8" s="14"/>
      <c r="T8" s="13"/>
    </row>
    <row r="9" spans="1:27" x14ac:dyDescent="0.25">
      <c r="A9" t="s">
        <v>62</v>
      </c>
      <c r="B9" s="14">
        <f>+'[2]19_nach_pek'!$L36</f>
        <v>1638.0171408200404</v>
      </c>
      <c r="C9" s="14">
        <f>+'[2]19_nach_pek'!$N36</f>
        <v>2322.5680319401877</v>
      </c>
      <c r="D9" s="14">
        <f>+'[2]19_nach_pek'!$M36</f>
        <v>684.55071475026978</v>
      </c>
      <c r="E9" s="14">
        <f>+'[2]19_nach_pek'!$O36</f>
        <v>209.30645933198099</v>
      </c>
      <c r="F9" s="14">
        <f>+'[2]19_nach_pek'!$Y36</f>
        <v>806.13249533095359</v>
      </c>
      <c r="G9" s="14">
        <f>+'[2]19_nach_pek'!$W36*-1</f>
        <v>-427.77791990229895</v>
      </c>
      <c r="H9" s="14">
        <f>+'[2]19_nach_pek'!$AG36*-1</f>
        <v>-244.65187072113477</v>
      </c>
      <c r="I9" s="14">
        <f>+'[2]19_nach_pek'!$AH36</f>
        <v>2665.5771959796903</v>
      </c>
      <c r="K9" t="s">
        <v>62</v>
      </c>
      <c r="L9" s="14">
        <f t="shared" si="0"/>
        <v>343.00916403950089</v>
      </c>
      <c r="M9" s="14">
        <f t="shared" si="1"/>
        <v>1027.5598787897707</v>
      </c>
      <c r="N9" s="14"/>
      <c r="O9" s="14"/>
      <c r="R9" s="14"/>
      <c r="S9" s="14"/>
      <c r="T9" s="13"/>
    </row>
    <row r="10" spans="1:27" x14ac:dyDescent="0.25">
      <c r="A10" t="s">
        <v>63</v>
      </c>
      <c r="B10" s="14">
        <f>+'[2]19_nach_pek'!$L37</f>
        <v>2113.033566063013</v>
      </c>
      <c r="C10" s="14">
        <f>+'[2]19_nach_pek'!$N37</f>
        <v>2709.1978635781652</v>
      </c>
      <c r="D10" s="14">
        <f>+'[2]19_nach_pek'!$M37</f>
        <v>596.16429751515068</v>
      </c>
      <c r="E10" s="14">
        <f>+'[2]19_nach_pek'!$O37</f>
        <v>167.52205885425937</v>
      </c>
      <c r="F10" s="14">
        <f>+'[2]19_nach_pek'!$Y37</f>
        <v>749.18946063459225</v>
      </c>
      <c r="G10" s="14">
        <f>+'[2]19_nach_pek'!$W37*-1</f>
        <v>-581.75822834285407</v>
      </c>
      <c r="H10" s="14">
        <f>+'[2]19_nach_pek'!$AG37*-1</f>
        <v>-251.8009089420633</v>
      </c>
      <c r="I10" s="14">
        <f>+'[2]19_nach_pek'!$AH37</f>
        <v>2792.3502457820982</v>
      </c>
      <c r="K10" t="s">
        <v>63</v>
      </c>
      <c r="L10" s="14">
        <f t="shared" si="0"/>
        <v>83.15238220393428</v>
      </c>
      <c r="M10" s="14">
        <f t="shared" si="1"/>
        <v>679.31667971908496</v>
      </c>
      <c r="N10" s="14"/>
      <c r="O10" s="14"/>
      <c r="R10" s="14"/>
      <c r="S10" s="14"/>
      <c r="T10" s="13"/>
    </row>
    <row r="11" spans="1:27" x14ac:dyDescent="0.25">
      <c r="A11" t="s">
        <v>64</v>
      </c>
      <c r="B11" s="14">
        <f>+'[2]19_nach_pek'!$L38</f>
        <v>2330.006951670558</v>
      </c>
      <c r="C11" s="14">
        <f>+'[2]19_nach_pek'!$N38</f>
        <v>3090.6400834197616</v>
      </c>
      <c r="D11" s="14">
        <f>+'[2]19_nach_pek'!$M38</f>
        <v>760.63313174920108</v>
      </c>
      <c r="E11" s="14">
        <f>+'[2]19_nach_pek'!$O38</f>
        <v>158.65481554415902</v>
      </c>
      <c r="F11" s="14">
        <f>+'[2]19_nach_pek'!$Y38</f>
        <v>793.13874363485786</v>
      </c>
      <c r="G11" s="14">
        <f>+'[2]19_nach_pek'!$W38*-1</f>
        <v>-723.75673554134858</v>
      </c>
      <c r="H11" s="14">
        <f>+'[2]19_nach_pek'!$AG38*-1</f>
        <v>-269.47073306093529</v>
      </c>
      <c r="I11" s="14">
        <f>+'[2]19_nach_pek'!$AH38</f>
        <v>3049.2061739964947</v>
      </c>
      <c r="K11" t="s">
        <v>64</v>
      </c>
      <c r="L11" s="14">
        <f t="shared" si="0"/>
        <v>-41.433909423266925</v>
      </c>
      <c r="M11" s="14">
        <f t="shared" si="1"/>
        <v>719.19922232593399</v>
      </c>
      <c r="N11" s="14"/>
      <c r="O11" s="14"/>
      <c r="R11" s="14"/>
      <c r="S11" s="14"/>
      <c r="T11" s="13"/>
    </row>
    <row r="12" spans="1:27" x14ac:dyDescent="0.25">
      <c r="A12" t="s">
        <v>65</v>
      </c>
      <c r="B12" s="14">
        <f>+'[2]19_nach_pek'!$L39</f>
        <v>2796.6903871442819</v>
      </c>
      <c r="C12" s="14">
        <f>+'[2]19_nach_pek'!$N39</f>
        <v>3562.205646252994</v>
      </c>
      <c r="D12" s="14">
        <f>+'[2]19_nach_pek'!$M39</f>
        <v>765.51525910871476</v>
      </c>
      <c r="E12" s="14">
        <f>+'[2]19_nach_pek'!$O39</f>
        <v>133.30273121502702</v>
      </c>
      <c r="F12" s="14">
        <f>+'[2]19_nach_pek'!$Y39</f>
        <v>708.39043230695017</v>
      </c>
      <c r="G12" s="14">
        <f>+'[2]19_nach_pek'!$W39*-1</f>
        <v>-901.57449255773588</v>
      </c>
      <c r="H12" s="14">
        <f>+'[2]19_nach_pek'!$AG39*-1</f>
        <v>-287.53823760800316</v>
      </c>
      <c r="I12" s="14">
        <f>+'[2]19_nach_pek'!$AH39</f>
        <v>3214.786079609235</v>
      </c>
      <c r="K12" t="s">
        <v>65</v>
      </c>
      <c r="L12" s="14">
        <f t="shared" si="0"/>
        <v>-347.41956664376181</v>
      </c>
      <c r="M12" s="14">
        <f t="shared" si="1"/>
        <v>418.09569246495295</v>
      </c>
      <c r="N12" s="14"/>
      <c r="O12" s="14"/>
      <c r="R12" s="14"/>
      <c r="S12" s="14"/>
      <c r="T12" s="13"/>
    </row>
    <row r="13" spans="1:27" x14ac:dyDescent="0.25">
      <c r="A13" t="s">
        <v>66</v>
      </c>
      <c r="B13" s="14">
        <f>+'[2]19_nach_pek'!$L40</f>
        <v>3441.1673616796584</v>
      </c>
      <c r="C13" s="14">
        <f>+'[2]19_nach_pek'!$N40</f>
        <v>4169.6401840023509</v>
      </c>
      <c r="D13" s="14">
        <f>+'[2]19_nach_pek'!$M40</f>
        <v>728.47282232269424</v>
      </c>
      <c r="E13" s="14">
        <f>+'[2]19_nach_pek'!$O40</f>
        <v>125.5446676219631</v>
      </c>
      <c r="F13" s="14">
        <f>+'[2]19_nach_pek'!$Y40</f>
        <v>606.21031713144225</v>
      </c>
      <c r="G13" s="14">
        <f>+'[2]19_nach_pek'!$W40*-1</f>
        <v>-1114.4569882414378</v>
      </c>
      <c r="H13" s="14">
        <f>+'[2]19_nach_pek'!$AG40*-1</f>
        <v>-298.63142410600625</v>
      </c>
      <c r="I13" s="14">
        <f>+'[2]19_nach_pek'!$AH40</f>
        <v>3488.306756408313</v>
      </c>
      <c r="K13" t="s">
        <v>66</v>
      </c>
      <c r="L13" s="14">
        <f t="shared" si="0"/>
        <v>-681.33342759403877</v>
      </c>
      <c r="M13" s="14">
        <f t="shared" si="1"/>
        <v>47.139394728655418</v>
      </c>
      <c r="N13" s="14"/>
      <c r="O13" s="14"/>
      <c r="R13" s="14"/>
      <c r="S13" s="14"/>
      <c r="T13" s="13"/>
    </row>
    <row r="14" spans="1:27" x14ac:dyDescent="0.25">
      <c r="A14" t="s">
        <v>67</v>
      </c>
      <c r="B14" s="14">
        <f>+'[2]19_nach_pek'!$L41</f>
        <v>4315.5385586551338</v>
      </c>
      <c r="C14" s="14">
        <f>+'[2]19_nach_pek'!$N41</f>
        <v>5147.4790377045747</v>
      </c>
      <c r="D14" s="14">
        <f>+'[2]19_nach_pek'!$M41</f>
        <v>831.94047904943272</v>
      </c>
      <c r="E14" s="14">
        <f>+'[2]19_nach_pek'!$O41</f>
        <v>91.205662007471034</v>
      </c>
      <c r="F14" s="14">
        <f>+'[2]19_nach_pek'!$Y41</f>
        <v>660.67713010063983</v>
      </c>
      <c r="G14" s="14">
        <f>+'[2]19_nach_pek'!$W41*-1</f>
        <v>-1531.2921752524453</v>
      </c>
      <c r="H14" s="14">
        <f>+'[2]19_nach_pek'!$AG41*-1</f>
        <v>-355.52708195573803</v>
      </c>
      <c r="I14" s="14">
        <f>+'[2]19_nach_pek'!$AH41</f>
        <v>4012.5425726044959</v>
      </c>
      <c r="K14" t="s">
        <v>67</v>
      </c>
      <c r="L14" s="14">
        <f t="shared" si="0"/>
        <v>-1134.9364651000724</v>
      </c>
      <c r="M14" s="14">
        <f t="shared" si="1"/>
        <v>-302.99598605063977</v>
      </c>
      <c r="N14" s="14"/>
      <c r="O14" s="14"/>
      <c r="R14" s="14"/>
      <c r="S14" s="14"/>
      <c r="T14" s="13"/>
    </row>
    <row r="15" spans="1:27" x14ac:dyDescent="0.25">
      <c r="A15" t="s">
        <v>68</v>
      </c>
      <c r="B15" s="14">
        <f>+'[2]19_nach_pek'!$L42</f>
        <v>7635.9042905359311</v>
      </c>
      <c r="C15" s="14">
        <f>+'[2]19_nach_pek'!$N42</f>
        <v>8568.8795656512157</v>
      </c>
      <c r="D15" s="14">
        <f>+'[2]19_nach_pek'!$M42</f>
        <v>932.97527511528256</v>
      </c>
      <c r="E15" s="14">
        <f>+'[2]19_nach_pek'!$O42</f>
        <v>76.717804024259848</v>
      </c>
      <c r="F15" s="14">
        <f>+'[2]19_nach_pek'!$Y42</f>
        <v>612.10305163107967</v>
      </c>
      <c r="G15" s="14">
        <f>+'[2]19_nach_pek'!$W42*-1</f>
        <v>-3044.067861044301</v>
      </c>
      <c r="H15" s="14">
        <f>+'[2]19_nach_pek'!$AG42*-1</f>
        <v>-422.81792604489203</v>
      </c>
      <c r="I15" s="14">
        <f>+'[2]19_nach_pek'!$AH42</f>
        <v>5790.8146342173577</v>
      </c>
      <c r="K15" t="s">
        <v>68</v>
      </c>
      <c r="L15" s="14">
        <f t="shared" si="0"/>
        <v>-2778.0649314338534</v>
      </c>
      <c r="M15" s="14">
        <f t="shared" si="1"/>
        <v>-1845.0896563185711</v>
      </c>
      <c r="N15" s="14"/>
      <c r="O15" s="14"/>
      <c r="R15" s="14"/>
      <c r="S15" s="14"/>
      <c r="T15" s="13"/>
    </row>
    <row r="16" spans="1:27" x14ac:dyDescent="0.25">
      <c r="O16"/>
      <c r="P16"/>
      <c r="Q16" s="12"/>
      <c r="R16" s="12"/>
    </row>
    <row r="17" spans="15:17" x14ac:dyDescent="0.25">
      <c r="O17"/>
      <c r="Q17" s="12"/>
    </row>
  </sheetData>
  <phoneticPr fontId="8" type="noConversion"/>
  <pageMargins left="0.7" right="0.7" top="0.78740157499999996" bottom="0.78740157499999996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1E06E-0A50-4141-9212-F9054DE2BD86}">
  <dimension ref="A4:O60"/>
  <sheetViews>
    <sheetView topLeftCell="A5" zoomScaleNormal="100" workbookViewId="0">
      <selection activeCell="N47" sqref="N47"/>
    </sheetView>
  </sheetViews>
  <sheetFormatPr baseColWidth="10" defaultRowHeight="13.5" x14ac:dyDescent="0.25"/>
  <cols>
    <col min="1" max="1" width="29.140625" customWidth="1"/>
  </cols>
  <sheetData>
    <row r="4" spans="1:15" x14ac:dyDescent="0.25">
      <c r="A4" t="s">
        <v>49</v>
      </c>
    </row>
    <row r="7" spans="1:15" x14ac:dyDescent="0.25">
      <c r="C7" t="s">
        <v>50</v>
      </c>
      <c r="D7" t="s">
        <v>51</v>
      </c>
      <c r="E7" t="s">
        <v>52</v>
      </c>
      <c r="I7" t="s">
        <v>50</v>
      </c>
      <c r="J7" t="s">
        <v>51</v>
      </c>
      <c r="K7" t="s">
        <v>52</v>
      </c>
    </row>
    <row r="8" spans="1:15" x14ac:dyDescent="0.25">
      <c r="A8" s="18" t="s">
        <v>48</v>
      </c>
      <c r="B8" s="17">
        <v>2005</v>
      </c>
      <c r="C8" s="5">
        <f>+'[3]Ü_HH-Typ_Anteile'!D36</f>
        <v>46.254703064969029</v>
      </c>
      <c r="D8" s="5">
        <f>+'[3]Ü_HH-Typ_Anteile'!E36</f>
        <v>35.213092702433613</v>
      </c>
      <c r="E8" s="5">
        <f>+'[3]Ü_HH-Typ_Anteile'!F36</f>
        <v>18.532204232597373</v>
      </c>
      <c r="F8" s="5"/>
      <c r="G8" s="18" t="s">
        <v>47</v>
      </c>
      <c r="H8" s="17">
        <v>2005</v>
      </c>
      <c r="I8" s="5">
        <f>+'[4]Ü_HH-Typ_Anteile'!T77</f>
        <v>26.894554546476453</v>
      </c>
      <c r="J8" s="5">
        <f>+'[4]Ü_HH-Typ_Anteile'!U77</f>
        <v>32.117242012101357</v>
      </c>
      <c r="K8" s="5">
        <f>+'[4]Ü_HH-Typ_Anteile'!V77</f>
        <v>40.988203441422186</v>
      </c>
    </row>
    <row r="9" spans="1:15" x14ac:dyDescent="0.25">
      <c r="A9" s="19"/>
      <c r="B9" s="17" t="s">
        <v>71</v>
      </c>
      <c r="C9" s="5">
        <f>+'[3]Ü_HH-Typ_Anteile'!D37</f>
        <v>58.320473759666832</v>
      </c>
      <c r="D9" s="5">
        <f>+'[3]Ü_HH-Typ_Anteile'!E37</f>
        <v>23.658745114429166</v>
      </c>
      <c r="E9" s="5">
        <f>+'[3]Ü_HH-Typ_Anteile'!F37</f>
        <v>18.020781125903991</v>
      </c>
      <c r="F9" s="5"/>
      <c r="H9" s="17" t="s">
        <v>71</v>
      </c>
      <c r="I9" s="5">
        <f>+'[4]Ü_HH-Typ_Anteile'!T78</f>
        <v>24.243309360910999</v>
      </c>
      <c r="J9" s="5">
        <f>+'[4]Ü_HH-Typ_Anteile'!U78</f>
        <v>38.566172886370673</v>
      </c>
      <c r="K9" s="5">
        <f>+'[4]Ü_HH-Typ_Anteile'!V78</f>
        <v>37.190517752718321</v>
      </c>
      <c r="O9" s="20" t="s">
        <v>46</v>
      </c>
    </row>
    <row r="10" spans="1:15" x14ac:dyDescent="0.25">
      <c r="A10" s="19"/>
      <c r="B10" s="17" t="s">
        <v>72</v>
      </c>
      <c r="C10" s="5">
        <f>+'[3]Ü_HH-Typ_Anteile'!D38</f>
        <v>59.264480217767193</v>
      </c>
      <c r="D10" s="5">
        <f>+'[3]Ü_HH-Typ_Anteile'!E38</f>
        <v>25.022746626709001</v>
      </c>
      <c r="E10" s="5">
        <f>+'[3]Ü_HH-Typ_Anteile'!F38</f>
        <v>15.712773155523804</v>
      </c>
      <c r="F10" s="5"/>
      <c r="H10" s="17" t="s">
        <v>72</v>
      </c>
      <c r="I10" s="5">
        <f>+'[4]Ü_HH-Typ_Anteile'!T79</f>
        <v>23.90199743071112</v>
      </c>
      <c r="J10" s="5">
        <f>+'[4]Ü_HH-Typ_Anteile'!U79</f>
        <v>35.67942463166974</v>
      </c>
      <c r="K10" s="5">
        <f>+'[4]Ü_HH-Typ_Anteile'!V79</f>
        <v>40.418577937619133</v>
      </c>
      <c r="O10" s="18" t="s">
        <v>45</v>
      </c>
    </row>
    <row r="11" spans="1:15" x14ac:dyDescent="0.25">
      <c r="A11" s="19"/>
      <c r="B11" s="17">
        <v>2015</v>
      </c>
      <c r="C11" s="5">
        <f>+'[3]Ü_HH-Typ_Anteile'!D39</f>
        <v>56.631941403108655</v>
      </c>
      <c r="D11" s="5">
        <f>+'[3]Ü_HH-Typ_Anteile'!E39</f>
        <v>33.306751317987541</v>
      </c>
      <c r="E11" s="5">
        <f>+'[3]Ü_HH-Typ_Anteile'!F39</f>
        <v>10.061307278903811</v>
      </c>
      <c r="F11" s="5"/>
      <c r="H11" s="17">
        <v>2015</v>
      </c>
      <c r="I11" s="5">
        <f>+'[4]Ü_HH-Typ_Anteile'!T80</f>
        <v>30.878323029070359</v>
      </c>
      <c r="J11" s="5">
        <f>+'[4]Ü_HH-Typ_Anteile'!U80</f>
        <v>32.804127787654799</v>
      </c>
      <c r="K11" s="5">
        <f>+'[4]Ü_HH-Typ_Anteile'!V80</f>
        <v>36.317549183274842</v>
      </c>
    </row>
    <row r="12" spans="1:15" x14ac:dyDescent="0.25">
      <c r="A12" s="19"/>
      <c r="B12" s="17">
        <v>2019</v>
      </c>
      <c r="C12" s="5">
        <f>+'[3]Ü_HH-Typ_Anteile'!D40</f>
        <v>57.720904943300475</v>
      </c>
      <c r="D12" s="5">
        <f>+'[3]Ü_HH-Typ_Anteile'!E40</f>
        <v>35.493436543499413</v>
      </c>
      <c r="E12" s="5">
        <f>+'[3]Ü_HH-Typ_Anteile'!F40</f>
        <v>6.7856585132001195</v>
      </c>
      <c r="F12" s="5"/>
      <c r="H12" s="17">
        <v>2019</v>
      </c>
      <c r="I12" s="5">
        <f>+'[4]Ü_HH-Typ_Anteile'!T81</f>
        <v>26.479802876739043</v>
      </c>
      <c r="J12" s="5">
        <f>+'[4]Ü_HH-Typ_Anteile'!U81</f>
        <v>35.664932418551736</v>
      </c>
      <c r="K12" s="5">
        <f>+'[4]Ü_HH-Typ_Anteile'!V81</f>
        <v>37.855264704709221</v>
      </c>
    </row>
    <row r="13" spans="1:15" x14ac:dyDescent="0.25">
      <c r="A13" s="18" t="s">
        <v>39</v>
      </c>
      <c r="B13" s="17" t="s">
        <v>39</v>
      </c>
      <c r="C13" s="5"/>
      <c r="D13" s="5"/>
      <c r="E13" s="5"/>
      <c r="F13" s="5"/>
      <c r="G13" s="18" t="s">
        <v>39</v>
      </c>
      <c r="H13" s="17" t="s">
        <v>39</v>
      </c>
      <c r="I13" s="5"/>
      <c r="J13" s="5"/>
      <c r="K13" s="5"/>
    </row>
    <row r="14" spans="1:15" x14ac:dyDescent="0.25">
      <c r="A14" s="18" t="s">
        <v>44</v>
      </c>
      <c r="B14" s="17">
        <v>2005</v>
      </c>
      <c r="C14" s="5">
        <f>+'[3]Ü_HH-Typ_Anteile'!D42</f>
        <v>23.335720468100455</v>
      </c>
      <c r="D14" s="5">
        <f>+'[3]Ü_HH-Typ_Anteile'!E42</f>
        <v>29.351709404566911</v>
      </c>
      <c r="E14" s="5">
        <f>+'[3]Ü_HH-Typ_Anteile'!F42</f>
        <v>47.312570127332634</v>
      </c>
      <c r="F14" s="5"/>
      <c r="G14" s="18" t="s">
        <v>43</v>
      </c>
      <c r="H14" s="17">
        <v>2005</v>
      </c>
      <c r="I14" s="5">
        <f>+'[4]Ü_HH-Typ_Anteile'!T83</f>
        <v>22.894980259110802</v>
      </c>
      <c r="J14" s="5">
        <f>+'[4]Ü_HH-Typ_Anteile'!U83</f>
        <v>30.131515366071831</v>
      </c>
      <c r="K14" s="5">
        <f>+'[4]Ü_HH-Typ_Anteile'!V83</f>
        <v>46.973504374817367</v>
      </c>
    </row>
    <row r="15" spans="1:15" x14ac:dyDescent="0.25">
      <c r="A15" s="19"/>
      <c r="B15" s="17" t="s">
        <v>71</v>
      </c>
      <c r="C15" s="5">
        <f>+'[3]Ü_HH-Typ_Anteile'!D43</f>
        <v>29.767789709088145</v>
      </c>
      <c r="D15" s="5">
        <f>+'[3]Ü_HH-Typ_Anteile'!E43</f>
        <v>27.981870346240783</v>
      </c>
      <c r="E15" s="5">
        <f>+'[3]Ü_HH-Typ_Anteile'!F43</f>
        <v>42.250339944671083</v>
      </c>
      <c r="F15" s="5"/>
      <c r="H15" s="17" t="s">
        <v>71</v>
      </c>
      <c r="I15" s="5">
        <f>+'[4]Ü_HH-Typ_Anteile'!T84</f>
        <v>24.298048275111995</v>
      </c>
      <c r="J15" s="5">
        <f>+'[4]Ü_HH-Typ_Anteile'!U84</f>
        <v>30.974371691225645</v>
      </c>
      <c r="K15" s="5">
        <f>+'[4]Ü_HH-Typ_Anteile'!V84</f>
        <v>44.727580033662363</v>
      </c>
    </row>
    <row r="16" spans="1:15" x14ac:dyDescent="0.25">
      <c r="A16" s="19"/>
      <c r="B16" s="17" t="s">
        <v>72</v>
      </c>
      <c r="C16" s="5">
        <f>+'[3]Ü_HH-Typ_Anteile'!D44</f>
        <v>31.366728311323953</v>
      </c>
      <c r="D16" s="5">
        <f>+'[3]Ü_HH-Typ_Anteile'!E44</f>
        <v>30.647466900413729</v>
      </c>
      <c r="E16" s="5">
        <f>+'[3]Ü_HH-Typ_Anteile'!F44</f>
        <v>37.985804788262328</v>
      </c>
      <c r="F16" s="5"/>
      <c r="H16" s="17" t="s">
        <v>72</v>
      </c>
      <c r="I16" s="5">
        <f>+'[4]Ü_HH-Typ_Anteile'!T85</f>
        <v>24.932750816005587</v>
      </c>
      <c r="J16" s="5">
        <f>+'[4]Ü_HH-Typ_Anteile'!U85</f>
        <v>30.955768804129814</v>
      </c>
      <c r="K16" s="5">
        <f>+'[4]Ü_HH-Typ_Anteile'!V85</f>
        <v>44.111480379864602</v>
      </c>
    </row>
    <row r="17" spans="1:11" x14ac:dyDescent="0.25">
      <c r="A17" s="19"/>
      <c r="B17" s="17">
        <v>2015</v>
      </c>
      <c r="C17" s="5">
        <f>+'[3]Ü_HH-Typ_Anteile'!D45</f>
        <v>33.200343321754964</v>
      </c>
      <c r="D17" s="5">
        <f>+'[3]Ü_HH-Typ_Anteile'!E45</f>
        <v>31.59289845376248</v>
      </c>
      <c r="E17" s="5">
        <f>+'[3]Ü_HH-Typ_Anteile'!F45</f>
        <v>35.206758224482549</v>
      </c>
      <c r="F17" s="5"/>
      <c r="H17" s="17">
        <v>2015</v>
      </c>
      <c r="I17" s="5">
        <f>+'[4]Ü_HH-Typ_Anteile'!T86</f>
        <v>21.892188902426302</v>
      </c>
      <c r="J17" s="5">
        <f>+'[4]Ü_HH-Typ_Anteile'!U86</f>
        <v>27.40439318111542</v>
      </c>
      <c r="K17" s="5">
        <f>+'[4]Ü_HH-Typ_Anteile'!V86</f>
        <v>50.703417916458271</v>
      </c>
    </row>
    <row r="18" spans="1:11" x14ac:dyDescent="0.25">
      <c r="A18" s="19"/>
      <c r="B18" s="17">
        <v>2019</v>
      </c>
      <c r="C18" s="5">
        <f>+'[3]Ü_HH-Typ_Anteile'!D46</f>
        <v>28.098557938944609</v>
      </c>
      <c r="D18" s="5">
        <f>+'[3]Ü_HH-Typ_Anteile'!E46</f>
        <v>29.403903839334312</v>
      </c>
      <c r="E18" s="5">
        <f>+'[3]Ü_HH-Typ_Anteile'!F46</f>
        <v>42.497538221721079</v>
      </c>
      <c r="F18" s="5"/>
      <c r="H18" s="17">
        <v>2019</v>
      </c>
      <c r="I18" s="5">
        <f>+'[4]Ü_HH-Typ_Anteile'!T87</f>
        <v>25.155741446203599</v>
      </c>
      <c r="J18" s="5">
        <f>+'[4]Ü_HH-Typ_Anteile'!U87</f>
        <v>26.51910224792654</v>
      </c>
      <c r="K18" s="5">
        <f>+'[4]Ü_HH-Typ_Anteile'!V87</f>
        <v>48.325156305869854</v>
      </c>
    </row>
    <row r="19" spans="1:11" x14ac:dyDescent="0.25">
      <c r="A19" s="18" t="s">
        <v>39</v>
      </c>
      <c r="B19" s="17" t="s">
        <v>39</v>
      </c>
      <c r="C19" s="5"/>
      <c r="D19" s="5"/>
      <c r="E19" s="5"/>
      <c r="F19" s="5"/>
      <c r="G19" s="18" t="s">
        <v>39</v>
      </c>
      <c r="H19" s="17" t="s">
        <v>39</v>
      </c>
      <c r="I19" s="5"/>
      <c r="J19" s="5"/>
      <c r="K19" s="5"/>
    </row>
    <row r="20" spans="1:11" x14ac:dyDescent="0.25">
      <c r="A20" s="18" t="s">
        <v>42</v>
      </c>
      <c r="B20" s="17">
        <v>2005</v>
      </c>
      <c r="C20" s="5">
        <f>+'[3]Ü_HH-Typ_Anteile'!D48</f>
        <v>35.885337688865704</v>
      </c>
      <c r="D20" s="5">
        <f>+'[3]Ü_HH-Typ_Anteile'!E48</f>
        <v>38.150363232387278</v>
      </c>
      <c r="E20" s="5">
        <f>+'[3]Ü_HH-Typ_Anteile'!F48</f>
        <v>25.964299078747029</v>
      </c>
      <c r="F20" s="5"/>
      <c r="G20" s="21" t="s">
        <v>41</v>
      </c>
      <c r="H20" s="17">
        <v>2005</v>
      </c>
      <c r="I20" s="5">
        <f>+'[3]Ü_HH-Typ_Anteile'!D78</f>
        <v>43.505526142822042</v>
      </c>
      <c r="J20" s="5">
        <f>+'[3]Ü_HH-Typ_Anteile'!E78</f>
        <v>32.157787288355507</v>
      </c>
      <c r="K20" s="5">
        <f>+'[3]Ü_HH-Typ_Anteile'!F78</f>
        <v>24.336686568822454</v>
      </c>
    </row>
    <row r="21" spans="1:11" x14ac:dyDescent="0.25">
      <c r="A21" s="19"/>
      <c r="B21" s="17" t="s">
        <v>71</v>
      </c>
      <c r="C21" s="5">
        <f>+'[3]Ü_HH-Typ_Anteile'!D49</f>
        <v>35.159570393356518</v>
      </c>
      <c r="D21" s="5">
        <f>+'[3]Ü_HH-Typ_Anteile'!E49</f>
        <v>37.954763887984953</v>
      </c>
      <c r="E21" s="5">
        <f>+'[3]Ü_HH-Typ_Anteile'!F49</f>
        <v>26.885665718658526</v>
      </c>
      <c r="F21" s="5"/>
      <c r="G21" s="18"/>
      <c r="H21" s="17" t="s">
        <v>71</v>
      </c>
      <c r="I21" s="5">
        <f>+'[3]Ü_HH-Typ_Anteile'!D79</f>
        <v>39.441994159987729</v>
      </c>
      <c r="J21" s="5">
        <f>+'[3]Ü_HH-Typ_Anteile'!E79</f>
        <v>36.231456624210715</v>
      </c>
      <c r="K21" s="5">
        <f>+'[3]Ü_HH-Typ_Anteile'!F79</f>
        <v>24.326549215801567</v>
      </c>
    </row>
    <row r="22" spans="1:11" x14ac:dyDescent="0.25">
      <c r="A22" s="19"/>
      <c r="B22" s="17" t="s">
        <v>72</v>
      </c>
      <c r="C22" s="5">
        <f>+'[3]Ü_HH-Typ_Anteile'!D50</f>
        <v>35.245399819496853</v>
      </c>
      <c r="D22" s="5">
        <f>+'[3]Ü_HH-Typ_Anteile'!E50</f>
        <v>37.766002691367845</v>
      </c>
      <c r="E22" s="5">
        <f>+'[3]Ü_HH-Typ_Anteile'!F50</f>
        <v>26.988597489135302</v>
      </c>
      <c r="F22" s="5"/>
      <c r="G22" s="18"/>
      <c r="H22" s="17" t="s">
        <v>72</v>
      </c>
      <c r="I22" s="5">
        <f>+'[3]Ü_HH-Typ_Anteile'!D80</f>
        <v>38.343664880349415</v>
      </c>
      <c r="J22" s="5">
        <f>+'[3]Ü_HH-Typ_Anteile'!E80</f>
        <v>37.488929931870153</v>
      </c>
      <c r="K22" s="5">
        <f>+'[3]Ü_HH-Typ_Anteile'!F80</f>
        <v>24.167405187780442</v>
      </c>
    </row>
    <row r="23" spans="1:11" x14ac:dyDescent="0.25">
      <c r="A23" s="19"/>
      <c r="B23" s="17">
        <v>2015</v>
      </c>
      <c r="C23" s="5">
        <f>+'[3]Ü_HH-Typ_Anteile'!D51</f>
        <v>39.996585852815869</v>
      </c>
      <c r="D23" s="5">
        <f>+'[3]Ü_HH-Typ_Anteile'!E51</f>
        <v>35.332505744949614</v>
      </c>
      <c r="E23" s="5">
        <f>+'[3]Ü_HH-Typ_Anteile'!F51</f>
        <v>24.670908402234517</v>
      </c>
      <c r="F23" s="5"/>
      <c r="G23" s="18"/>
      <c r="H23" s="17">
        <v>2015</v>
      </c>
      <c r="I23" s="5">
        <f>+'[3]Ü_HH-Typ_Anteile'!D81</f>
        <v>32.054457048808125</v>
      </c>
      <c r="J23" s="5">
        <f>+'[3]Ü_HH-Typ_Anteile'!E81</f>
        <v>40.60490816667707</v>
      </c>
      <c r="K23" s="5">
        <f>+'[3]Ü_HH-Typ_Anteile'!F81</f>
        <v>27.340634784514815</v>
      </c>
    </row>
    <row r="24" spans="1:11" x14ac:dyDescent="0.25">
      <c r="A24" s="19"/>
      <c r="B24" s="17">
        <v>2019</v>
      </c>
      <c r="C24" s="5">
        <f>+'[3]Ü_HH-Typ_Anteile'!D52</f>
        <v>41.245922773748021</v>
      </c>
      <c r="D24" s="5">
        <f>+'[3]Ü_HH-Typ_Anteile'!E52</f>
        <v>35.700837847771666</v>
      </c>
      <c r="E24" s="5">
        <f>+'[3]Ü_HH-Typ_Anteile'!F52</f>
        <v>23.053239378480313</v>
      </c>
      <c r="F24" s="5"/>
      <c r="H24" s="17">
        <v>2019</v>
      </c>
      <c r="I24" s="5">
        <f>+'[3]Ü_HH-Typ_Anteile'!D82</f>
        <v>33.888196774138471</v>
      </c>
      <c r="J24" s="5">
        <f>+'[3]Ü_HH-Typ_Anteile'!E82</f>
        <v>41.603950622450775</v>
      </c>
      <c r="K24" s="5">
        <f>+'[3]Ü_HH-Typ_Anteile'!F82</f>
        <v>24.507852603410754</v>
      </c>
    </row>
    <row r="25" spans="1:11" x14ac:dyDescent="0.25">
      <c r="A25" s="18" t="s">
        <v>39</v>
      </c>
      <c r="B25" s="17" t="s">
        <v>39</v>
      </c>
      <c r="C25" s="5"/>
      <c r="D25" s="5"/>
      <c r="E25" s="5"/>
      <c r="F25" s="5"/>
    </row>
    <row r="26" spans="1:11" x14ac:dyDescent="0.25">
      <c r="A26" s="18" t="s">
        <v>40</v>
      </c>
      <c r="B26" s="17">
        <v>2005</v>
      </c>
      <c r="C26" s="5">
        <f>+'[3]Ü_HH-Typ_Anteile'!D54</f>
        <v>22.100359982371167</v>
      </c>
      <c r="D26" s="5">
        <f>+'[3]Ü_HH-Typ_Anteile'!E54</f>
        <v>28.556619635753833</v>
      </c>
      <c r="E26" s="5">
        <f>+'[3]Ü_HH-Typ_Anteile'!F54</f>
        <v>49.343020381875014</v>
      </c>
      <c r="F26" s="5"/>
    </row>
    <row r="27" spans="1:11" x14ac:dyDescent="0.25">
      <c r="A27" s="19"/>
      <c r="B27" s="17" t="s">
        <v>71</v>
      </c>
      <c r="C27" s="5">
        <f>+'[3]Ü_HH-Typ_Anteile'!D55</f>
        <v>20.82233775876378</v>
      </c>
      <c r="D27" s="5">
        <f>+'[3]Ü_HH-Typ_Anteile'!E55</f>
        <v>29.817282482931866</v>
      </c>
      <c r="E27" s="5">
        <f>+'[3]Ü_HH-Typ_Anteile'!F55</f>
        <v>49.360379758304354</v>
      </c>
      <c r="F27" s="5"/>
    </row>
    <row r="28" spans="1:11" x14ac:dyDescent="0.25">
      <c r="A28" s="19"/>
      <c r="B28" s="17" t="s">
        <v>72</v>
      </c>
      <c r="C28" s="5">
        <f>+'[3]Ü_HH-Typ_Anteile'!D56</f>
        <v>21.063499851110841</v>
      </c>
      <c r="D28" s="5">
        <f>+'[3]Ü_HH-Typ_Anteile'!E56</f>
        <v>27.764575137640996</v>
      </c>
      <c r="E28" s="5">
        <f>+'[3]Ü_HH-Typ_Anteile'!F56</f>
        <v>51.171925011248163</v>
      </c>
      <c r="F28" s="5"/>
    </row>
    <row r="29" spans="1:11" x14ac:dyDescent="0.25">
      <c r="A29" s="19"/>
      <c r="B29" s="17">
        <v>2015</v>
      </c>
      <c r="C29" s="5">
        <f>+'[3]Ü_HH-Typ_Anteile'!D57</f>
        <v>22.139043643405284</v>
      </c>
      <c r="D29" s="5">
        <f>+'[3]Ü_HH-Typ_Anteile'!E57</f>
        <v>31.88146164448673</v>
      </c>
      <c r="E29" s="5">
        <f>+'[3]Ü_HH-Typ_Anteile'!F57</f>
        <v>45.979494712107986</v>
      </c>
      <c r="F29" s="5"/>
    </row>
    <row r="30" spans="1:11" x14ac:dyDescent="0.25">
      <c r="A30" s="19"/>
      <c r="B30" s="17">
        <v>2019</v>
      </c>
      <c r="C30" s="5">
        <f>+'[3]Ü_HH-Typ_Anteile'!D58</f>
        <v>26.872909930741635</v>
      </c>
      <c r="D30" s="5">
        <f>+'[3]Ü_HH-Typ_Anteile'!E58</f>
        <v>25.009063328071097</v>
      </c>
      <c r="E30" s="5">
        <f>+'[3]Ü_HH-Typ_Anteile'!F58</f>
        <v>48.118026741187272</v>
      </c>
      <c r="F30" s="5"/>
    </row>
    <row r="31" spans="1:11" x14ac:dyDescent="0.25">
      <c r="A31" s="18" t="s">
        <v>39</v>
      </c>
      <c r="B31" s="17" t="s">
        <v>39</v>
      </c>
    </row>
    <row r="38" spans="7:11" x14ac:dyDescent="0.25">
      <c r="G38" s="18"/>
      <c r="H38" s="17"/>
      <c r="I38" s="5"/>
      <c r="J38" s="5"/>
      <c r="K38" s="5"/>
    </row>
    <row r="39" spans="7:11" x14ac:dyDescent="0.25">
      <c r="G39" s="18"/>
      <c r="H39" s="17"/>
      <c r="I39" s="5"/>
      <c r="J39" s="5"/>
      <c r="K39" s="5"/>
    </row>
    <row r="40" spans="7:11" x14ac:dyDescent="0.25">
      <c r="G40" s="18"/>
      <c r="H40" s="17"/>
      <c r="I40" s="5"/>
      <c r="J40" s="5"/>
      <c r="K40" s="5"/>
    </row>
    <row r="41" spans="7:11" x14ac:dyDescent="0.25">
      <c r="G41" s="18"/>
      <c r="H41" s="17"/>
      <c r="I41" s="5"/>
      <c r="J41" s="5"/>
      <c r="K41" s="5"/>
    </row>
    <row r="42" spans="7:11" x14ac:dyDescent="0.25">
      <c r="G42" s="18"/>
      <c r="H42" s="17"/>
      <c r="I42" s="5"/>
      <c r="J42" s="5"/>
      <c r="K42" s="5"/>
    </row>
    <row r="43" spans="7:11" x14ac:dyDescent="0.25">
      <c r="G43" s="18"/>
      <c r="H43" s="17"/>
      <c r="I43" s="5"/>
      <c r="J43" s="5"/>
      <c r="K43" s="5"/>
    </row>
    <row r="44" spans="7:11" x14ac:dyDescent="0.25">
      <c r="G44" s="18"/>
      <c r="H44" s="17"/>
      <c r="I44" s="5"/>
      <c r="J44" s="5"/>
      <c r="K44" s="5"/>
    </row>
    <row r="45" spans="7:11" x14ac:dyDescent="0.25">
      <c r="G45" s="18"/>
      <c r="H45" s="17"/>
      <c r="I45" s="5"/>
      <c r="J45" s="5"/>
      <c r="K45" s="5"/>
    </row>
    <row r="46" spans="7:11" x14ac:dyDescent="0.25">
      <c r="G46" s="18"/>
      <c r="H46" s="17"/>
      <c r="I46" s="5"/>
      <c r="J46" s="5"/>
      <c r="K46" s="5"/>
    </row>
    <row r="47" spans="7:11" x14ac:dyDescent="0.25">
      <c r="G47" s="18"/>
      <c r="H47" s="17"/>
      <c r="I47" s="5"/>
      <c r="J47" s="5"/>
      <c r="K47" s="5"/>
    </row>
    <row r="48" spans="7:11" x14ac:dyDescent="0.25">
      <c r="G48" s="18"/>
      <c r="H48" s="17"/>
      <c r="I48" s="5"/>
      <c r="J48" s="5"/>
      <c r="K48" s="5"/>
    </row>
    <row r="49" spans="1:11" x14ac:dyDescent="0.25">
      <c r="G49" s="18"/>
      <c r="H49" s="17"/>
      <c r="I49" s="5"/>
      <c r="J49" s="5"/>
      <c r="K49" s="5"/>
    </row>
    <row r="60" spans="1:11" x14ac:dyDescent="0.25">
      <c r="A60" s="18"/>
      <c r="B60" s="17"/>
      <c r="C60" s="5"/>
      <c r="D60" s="5"/>
      <c r="E60" s="5"/>
      <c r="F60" s="5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Abb 1</vt:lpstr>
      <vt:lpstr>Abb 2</vt:lpstr>
      <vt:lpstr>Abb 3</vt:lpstr>
      <vt:lpstr>Abb 4</vt:lpstr>
      <vt:lpstr>Abb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Einsiedl</dc:creator>
  <cp:lastModifiedBy>Tamara Fellinger</cp:lastModifiedBy>
  <dcterms:created xsi:type="dcterms:W3CDTF">2023-10-18T14:50:50Z</dcterms:created>
  <dcterms:modified xsi:type="dcterms:W3CDTF">2023-10-20T12:37:24Z</dcterms:modified>
</cp:coreProperties>
</file>